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УП-17-20" sheetId="1" r:id="rId1"/>
    <sheet name="Лист2" sheetId="2" r:id="rId2"/>
    <sheet name="Лист3" sheetId="3" r:id="rId3"/>
  </sheets>
  <definedNames>
    <definedName name="_edn1" localSheetId="0">'УП-17-20'!$A$63</definedName>
    <definedName name="_edn1">#REF!</definedName>
    <definedName name="_ednref1" localSheetId="0">'УП-17-20'!#REF!</definedName>
    <definedName name="_ednref1">#REF!</definedName>
    <definedName name="_xlnm.Print_Area" localSheetId="0">'УП-17-20'!$A$1:$M$62</definedName>
  </definedNames>
  <calcPr fullCalcOnLoad="1"/>
</workbook>
</file>

<file path=xl/sharedStrings.xml><?xml version="1.0" encoding="utf-8"?>
<sst xmlns="http://schemas.openxmlformats.org/spreadsheetml/2006/main" count="188" uniqueCount="149">
  <si>
    <t>Индекс</t>
  </si>
  <si>
    <t>Наименование циклов, дисциплин, профессиональных модулей, МДК, практик</t>
  </si>
  <si>
    <t>Формы     аттестации</t>
  </si>
  <si>
    <t>I курс</t>
  </si>
  <si>
    <t>II курс</t>
  </si>
  <si>
    <t>III курс</t>
  </si>
  <si>
    <t>1 сем.</t>
  </si>
  <si>
    <t>2 сем.</t>
  </si>
  <si>
    <t>3 сем.</t>
  </si>
  <si>
    <t>4 сем.</t>
  </si>
  <si>
    <t>5 сем.</t>
  </si>
  <si>
    <t>6 сем.</t>
  </si>
  <si>
    <t>17 нед.</t>
  </si>
  <si>
    <t>-,-,-,-,ДЗ</t>
  </si>
  <si>
    <t>Иностранный язык</t>
  </si>
  <si>
    <t xml:space="preserve">История </t>
  </si>
  <si>
    <t>Обществознание (включая экономику и право)</t>
  </si>
  <si>
    <t xml:space="preserve">   </t>
  </si>
  <si>
    <t xml:space="preserve">Химия </t>
  </si>
  <si>
    <t>-,-,ДЗ</t>
  </si>
  <si>
    <t>Биология</t>
  </si>
  <si>
    <t>Физическая культура</t>
  </si>
  <si>
    <t>Основы безопасности жизнедеятельности</t>
  </si>
  <si>
    <t>-,-,-,ДЗ</t>
  </si>
  <si>
    <t xml:space="preserve">Кубановедение </t>
  </si>
  <si>
    <t>-,ДЗ</t>
  </si>
  <si>
    <t>Основы бюджетной грамотности</t>
  </si>
  <si>
    <t>Физика</t>
  </si>
  <si>
    <t>ОП.00</t>
  </si>
  <si>
    <t xml:space="preserve">Общепрофессиональный цикл </t>
  </si>
  <si>
    <t>ОП.01</t>
  </si>
  <si>
    <t>ОП.02</t>
  </si>
  <si>
    <t>ОП.03</t>
  </si>
  <si>
    <t>-,Э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</si>
  <si>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</si>
  <si>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</si>
  <si>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</si>
  <si>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</si>
  <si>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</si>
  <si>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</si>
  <si>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</si>
  <si>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МДК 01.02</t>
  </si>
  <si>
    <t>УП.01</t>
  </si>
  <si>
    <t>Учебная практика</t>
  </si>
  <si>
    <t>ПП.01</t>
  </si>
  <si>
    <t>Производственная практика</t>
  </si>
  <si>
    <t xml:space="preserve">Производственная практика </t>
  </si>
  <si>
    <t>0</t>
  </si>
  <si>
    <t>ФК.00</t>
  </si>
  <si>
    <r>
      <t>Консультации</t>
    </r>
    <r>
      <rPr>
        <sz val="11"/>
        <color indexed="8"/>
        <rFont val="Times New Roman"/>
        <family val="1"/>
      </rPr>
      <t xml:space="preserve"> на учебную группу по 100 часов в год (всего 250 час.)</t>
    </r>
  </si>
  <si>
    <t>УП</t>
  </si>
  <si>
    <t>ПП</t>
  </si>
  <si>
    <t>1</t>
  </si>
  <si>
    <t>2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</si>
  <si>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</si>
  <si>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</si>
  <si>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</si>
  <si>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</si>
  <si>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</si>
  <si>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</si>
  <si>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</si>
  <si>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</si>
  <si>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</si>
  <si>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</si>
  <si>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</si>
  <si>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</si>
  <si>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География</t>
  </si>
  <si>
    <t>ОУД.13</t>
  </si>
  <si>
    <t>Экология</t>
  </si>
  <si>
    <t>ОБЩИЕ</t>
  </si>
  <si>
    <t>ПО ВЫБОРУ ИЗ ОБЯЗАТЕЛЬНЫХ ПРЕДМЕТНЫХ ОБЛАСТЕЙ</t>
  </si>
  <si>
    <t>ДОПОЛНИТЕЛЬНЫЕ</t>
  </si>
  <si>
    <t>Основы предпринимательской деятельности</t>
  </si>
  <si>
    <t>ДЗ</t>
  </si>
  <si>
    <t>16 нед</t>
  </si>
  <si>
    <t>16 нед.</t>
  </si>
  <si>
    <t>23 нед.</t>
  </si>
  <si>
    <t>23 нед</t>
  </si>
  <si>
    <t>21 нед.</t>
  </si>
  <si>
    <t>Охрана труда</t>
  </si>
  <si>
    <t>-,-,Э</t>
  </si>
  <si>
    <t>-,-,-,-,-,ДЗ</t>
  </si>
  <si>
    <t>Индивидуальный проект</t>
  </si>
  <si>
    <t>3</t>
  </si>
  <si>
    <t>ПМ.03</t>
  </si>
  <si>
    <t>МДК.03.01</t>
  </si>
  <si>
    <t>Математика: алгебра и начала математического анализа, геометрия</t>
  </si>
  <si>
    <t>Основы учебно-исследовательской работы студента (ОУИРС)</t>
  </si>
  <si>
    <t>Электротехника</t>
  </si>
  <si>
    <t>Материаловедение</t>
  </si>
  <si>
    <t>-,-,-,Э</t>
  </si>
  <si>
    <t>Слесарное дело и тенические измерения</t>
  </si>
  <si>
    <t>Устройство, техническое обслуживание и ремонт автомобилей</t>
  </si>
  <si>
    <t>ПМ.02</t>
  </si>
  <si>
    <t>МДК.02.01</t>
  </si>
  <si>
    <t>УП.02</t>
  </si>
  <si>
    <t>ПП.02</t>
  </si>
  <si>
    <t>Заправка транспортных средств горючими и смазочными материалами</t>
  </si>
  <si>
    <t>МДК.03.02</t>
  </si>
  <si>
    <t>Оборудование и эксплуатация заправочных станций</t>
  </si>
  <si>
    <t>Организация транспортировки, приема, хранения и отпуска нефтепродуктов</t>
  </si>
  <si>
    <t>Транспортировка грузов и перевозка пассажиров</t>
  </si>
  <si>
    <t>Техническое обслуживание и ремонт автотранспорта</t>
  </si>
  <si>
    <t>Э(к)</t>
  </si>
  <si>
    <t xml:space="preserve"> </t>
  </si>
  <si>
    <t>84</t>
  </si>
  <si>
    <t>156</t>
  </si>
  <si>
    <t>252</t>
  </si>
  <si>
    <t>УД.01</t>
  </si>
  <si>
    <t>УД.02</t>
  </si>
  <si>
    <t>УД.03</t>
  </si>
  <si>
    <t>УД.04</t>
  </si>
  <si>
    <t>УД.05</t>
  </si>
  <si>
    <t>Информатика</t>
  </si>
  <si>
    <t>120</t>
  </si>
  <si>
    <t>324</t>
  </si>
  <si>
    <t>636</t>
  </si>
  <si>
    <t>492</t>
  </si>
  <si>
    <t>672</t>
  </si>
  <si>
    <t>528</t>
  </si>
  <si>
    <t>ОП.04</t>
  </si>
  <si>
    <t xml:space="preserve">Русский язык и литература. Русский язык </t>
  </si>
  <si>
    <t xml:space="preserve">Русский язык и литература. Литература </t>
  </si>
  <si>
    <t>УП.03</t>
  </si>
  <si>
    <t>ПП.03</t>
  </si>
  <si>
    <t>УД</t>
  </si>
  <si>
    <t>Э</t>
  </si>
  <si>
    <t>З</t>
  </si>
  <si>
    <t>ОУД.14</t>
  </si>
  <si>
    <t>6</t>
  </si>
  <si>
    <t>7</t>
  </si>
  <si>
    <t>З,З,ДЗ</t>
  </si>
  <si>
    <t>-,-,-,-,-,Зк1</t>
  </si>
  <si>
    <t>Астрономия</t>
  </si>
  <si>
    <t>ОУД.15</t>
  </si>
  <si>
    <t>Государственная итоговая аттестация с 15.06.2021 г  по 28.06.2021 г:                          защита выпускной квалификационной работы по профессиональному модулю ПМ.01 Техническое обслуживание и ремонт автотранспорта</t>
  </si>
  <si>
    <t>План учебного процесса для основной профессиональной образовательной программы среднего профессионального образования программы подготовки квалифицированных рабочих, служащих  по профессии 23.01.03 Автомеханик                                                                                                                                          (2018-2021 уч.годы)</t>
  </si>
  <si>
    <t>всего</t>
  </si>
  <si>
    <t>срс</t>
  </si>
  <si>
    <t>в т. ч. лаб. и практ. занятий</t>
  </si>
  <si>
    <t>Учебная нагрузка обучающихся (час)</t>
  </si>
  <si>
    <t>Распределение  обязательной нагрузки по курсам и семестрам                 (час. в семестр)</t>
  </si>
  <si>
    <t>Обязательная</t>
  </si>
  <si>
    <t>Всего занятий</t>
  </si>
  <si>
    <t>Теоретическая подготовка водителей автомобилей категорий  «В» и «С»</t>
  </si>
  <si>
    <t>ДЗ,-</t>
  </si>
  <si>
    <t>Э(к)к1</t>
  </si>
  <si>
    <t>684</t>
  </si>
  <si>
    <t>54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</si>
</sst>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52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i/>
      <sz val="11"/>
      <color indexed="8"/>
      <name val="Times New Roman"/>
      <family val="1"/>
    </font>
    <font>
      <sz val="11"/>
      <color indexed="8"/>
      <name val="Arial Cyr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justify"/>
    </xf>
    <xf numFmtId="0" fontId="8" fillId="0" borderId="11" xfId="0" applyFont="1" applyFill="1" applyBorder="1" applyAlignment="1">
      <alignment/>
    </xf>
    <xf numFmtId="0" fontId="8" fillId="0" borderId="16" xfId="0" applyFont="1" applyFill="1" applyBorder="1" applyAlignment="1">
      <alignment horizontal="justify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top" wrapText="1"/>
    </xf>
    <xf numFmtId="0" fontId="6" fillId="35" borderId="3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/>
    </xf>
    <xf numFmtId="0" fontId="12" fillId="0" borderId="0" xfId="0" applyFont="1" applyAlignment="1">
      <alignment/>
    </xf>
    <xf numFmtId="0" fontId="6" fillId="0" borderId="35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36" borderId="4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left" vertical="top" wrapText="1"/>
    </xf>
    <xf numFmtId="0" fontId="8" fillId="36" borderId="27" xfId="0" applyFont="1" applyFill="1" applyBorder="1" applyAlignment="1">
      <alignment horizontal="center" vertical="center" wrapText="1"/>
    </xf>
    <xf numFmtId="0" fontId="8" fillId="36" borderId="4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8" fillId="19" borderId="38" xfId="0" applyFont="1" applyFill="1" applyBorder="1" applyAlignment="1">
      <alignment horizontal="center" vertical="center" wrapText="1"/>
    </xf>
    <xf numFmtId="0" fontId="10" fillId="19" borderId="27" xfId="0" applyFont="1" applyFill="1" applyBorder="1" applyAlignment="1">
      <alignment horizontal="center" vertical="center" wrapText="1"/>
    </xf>
    <xf numFmtId="0" fontId="8" fillId="19" borderId="40" xfId="0" applyFont="1" applyFill="1" applyBorder="1" applyAlignment="1">
      <alignment horizontal="center" vertical="center" wrapText="1"/>
    </xf>
    <xf numFmtId="0" fontId="10" fillId="19" borderId="26" xfId="0" applyFont="1" applyFill="1" applyBorder="1" applyAlignment="1">
      <alignment horizontal="center" vertical="center" wrapText="1"/>
    </xf>
    <xf numFmtId="0" fontId="10" fillId="19" borderId="37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49" fontId="9" fillId="36" borderId="26" xfId="0" applyNumberFormat="1" applyFont="1" applyFill="1" applyBorder="1" applyAlignment="1">
      <alignment horizontal="center" vertical="center" wrapText="1"/>
    </xf>
    <xf numFmtId="49" fontId="9" fillId="37" borderId="27" xfId="0" applyNumberFormat="1" applyFont="1" applyFill="1" applyBorder="1" applyAlignment="1">
      <alignment horizontal="center" vertical="center" wrapText="1"/>
    </xf>
    <xf numFmtId="49" fontId="9" fillId="36" borderId="29" xfId="0" applyNumberFormat="1" applyFont="1" applyFill="1" applyBorder="1" applyAlignment="1">
      <alignment horizontal="center" vertical="center" wrapText="1"/>
    </xf>
    <xf numFmtId="49" fontId="9" fillId="36" borderId="27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6" fillId="34" borderId="11" xfId="0" applyFont="1" applyFill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top" wrapText="1"/>
    </xf>
    <xf numFmtId="0" fontId="6" fillId="0" borderId="61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3" fillId="0" borderId="64" xfId="42" applyNumberFormat="1" applyFont="1" applyFill="1" applyBorder="1" applyAlignment="1" applyProtection="1">
      <alignment horizontal="center" vertical="center" wrapText="1"/>
      <protection/>
    </xf>
    <xf numFmtId="0" fontId="3" fillId="0" borderId="65" xfId="42" applyNumberFormat="1" applyFont="1" applyFill="1" applyBorder="1" applyAlignment="1" applyProtection="1">
      <alignment horizontal="center" vertical="center" wrapText="1"/>
      <protection/>
    </xf>
    <xf numFmtId="0" fontId="3" fillId="0" borderId="25" xfId="42" applyNumberFormat="1" applyFont="1" applyFill="1" applyBorder="1" applyAlignment="1" applyProtection="1">
      <alignment horizontal="center" vertical="center" wrapText="1"/>
      <protection/>
    </xf>
    <xf numFmtId="0" fontId="6" fillId="33" borderId="60" xfId="0" applyFont="1" applyFill="1" applyBorder="1" applyAlignment="1">
      <alignment horizontal="left" vertical="top" wrapText="1"/>
    </xf>
    <xf numFmtId="0" fontId="6" fillId="33" borderId="51" xfId="0" applyFont="1" applyFill="1" applyBorder="1" applyAlignment="1">
      <alignment horizontal="left" vertical="top" wrapText="1"/>
    </xf>
    <xf numFmtId="0" fontId="6" fillId="0" borderId="60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66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71"/>
  <sheetViews>
    <sheetView tabSelected="1" zoomScale="120" zoomScaleNormal="120" zoomScaleSheetLayoutView="90" workbookViewId="0" topLeftCell="A41">
      <selection activeCell="G12" sqref="G12"/>
    </sheetView>
  </sheetViews>
  <sheetFormatPr defaultColWidth="11.625" defaultRowHeight="12.75"/>
  <cols>
    <col min="1" max="1" width="12.125" style="115" customWidth="1"/>
    <col min="2" max="2" width="52.25390625" style="116" customWidth="1"/>
    <col min="3" max="3" width="9.875" style="16" customWidth="1"/>
    <col min="4" max="4" width="7.75390625" style="116" customWidth="1"/>
    <col min="5" max="5" width="8.125" style="116" customWidth="1"/>
    <col min="6" max="6" width="8.375" style="116" customWidth="1"/>
    <col min="7" max="7" width="10.875" style="116" customWidth="1"/>
    <col min="8" max="8" width="10.625" style="46" customWidth="1"/>
    <col min="9" max="9" width="9.875" style="46" customWidth="1"/>
    <col min="10" max="10" width="9.375" style="116" customWidth="1"/>
    <col min="11" max="11" width="10.25390625" style="116" customWidth="1"/>
    <col min="12" max="12" width="9.625" style="116" customWidth="1"/>
    <col min="13" max="13" width="8.75390625" style="116" customWidth="1"/>
    <col min="14" max="14" width="7.625" style="46" customWidth="1"/>
    <col min="15" max="16384" width="11.625" style="46" customWidth="1"/>
  </cols>
  <sheetData>
    <row r="1" spans="1:13" s="45" customFormat="1" ht="104.25" customHeight="1" thickBot="1">
      <c r="A1" s="159" t="s">
        <v>136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1"/>
    </row>
    <row r="2" spans="1:13" s="45" customFormat="1" ht="27.75" customHeight="1" thickBot="1">
      <c r="A2" s="162" t="s">
        <v>0</v>
      </c>
      <c r="B2" s="165" t="s">
        <v>1</v>
      </c>
      <c r="C2" s="149" t="s">
        <v>2</v>
      </c>
      <c r="D2" s="145" t="s">
        <v>140</v>
      </c>
      <c r="E2" s="146"/>
      <c r="F2" s="146"/>
      <c r="G2" s="146"/>
      <c r="H2" s="166" t="s">
        <v>141</v>
      </c>
      <c r="I2" s="167"/>
      <c r="J2" s="167"/>
      <c r="K2" s="167"/>
      <c r="L2" s="167"/>
      <c r="M2" s="167"/>
    </row>
    <row r="3" spans="1:13" ht="18.75" customHeight="1" thickBot="1">
      <c r="A3" s="163"/>
      <c r="B3" s="165"/>
      <c r="C3" s="150"/>
      <c r="D3" s="174" t="s">
        <v>137</v>
      </c>
      <c r="E3" s="177" t="s">
        <v>138</v>
      </c>
      <c r="F3" s="147" t="s">
        <v>142</v>
      </c>
      <c r="G3" s="148"/>
      <c r="H3" s="172" t="s">
        <v>3</v>
      </c>
      <c r="I3" s="173"/>
      <c r="J3" s="180" t="s">
        <v>4</v>
      </c>
      <c r="K3" s="181"/>
      <c r="L3" s="182" t="s">
        <v>5</v>
      </c>
      <c r="M3" s="181"/>
    </row>
    <row r="4" spans="1:13" ht="12.75" customHeight="1" thickBot="1">
      <c r="A4" s="163"/>
      <c r="B4" s="165"/>
      <c r="C4" s="150"/>
      <c r="D4" s="175"/>
      <c r="E4" s="178"/>
      <c r="F4" s="168" t="s">
        <v>143</v>
      </c>
      <c r="G4" s="170" t="s">
        <v>139</v>
      </c>
      <c r="H4" s="48" t="s">
        <v>6</v>
      </c>
      <c r="I4" s="49" t="s">
        <v>7</v>
      </c>
      <c r="J4" s="50" t="s">
        <v>8</v>
      </c>
      <c r="K4" s="47" t="s">
        <v>9</v>
      </c>
      <c r="L4" s="50" t="s">
        <v>10</v>
      </c>
      <c r="M4" s="47" t="s">
        <v>11</v>
      </c>
    </row>
    <row r="5" spans="1:13" ht="15.75" customHeight="1" thickBot="1">
      <c r="A5" s="164"/>
      <c r="B5" s="165"/>
      <c r="C5" s="151"/>
      <c r="D5" s="176"/>
      <c r="E5" s="179"/>
      <c r="F5" s="169"/>
      <c r="G5" s="171"/>
      <c r="H5" s="51" t="s">
        <v>12</v>
      </c>
      <c r="I5" s="52" t="s">
        <v>76</v>
      </c>
      <c r="J5" s="53" t="s">
        <v>74</v>
      </c>
      <c r="K5" s="54" t="s">
        <v>77</v>
      </c>
      <c r="L5" s="53" t="s">
        <v>75</v>
      </c>
      <c r="M5" s="54" t="s">
        <v>78</v>
      </c>
    </row>
    <row r="6" spans="1:13" ht="15" thickBot="1">
      <c r="A6" s="152" t="s">
        <v>104</v>
      </c>
      <c r="B6" s="153"/>
      <c r="C6" s="40"/>
      <c r="D6" s="125">
        <f aca="true" t="shared" si="0" ref="D6:M6">SUM(D7,D16,D24)</f>
        <v>3078</v>
      </c>
      <c r="E6" s="19">
        <f t="shared" si="0"/>
        <v>1026</v>
      </c>
      <c r="F6" s="36">
        <f t="shared" si="0"/>
        <v>2052</v>
      </c>
      <c r="G6" s="19">
        <f t="shared" si="0"/>
        <v>549</v>
      </c>
      <c r="H6" s="36">
        <f t="shared" si="0"/>
        <v>478</v>
      </c>
      <c r="I6" s="19">
        <f t="shared" si="0"/>
        <v>615</v>
      </c>
      <c r="J6" s="19">
        <f t="shared" si="0"/>
        <v>371</v>
      </c>
      <c r="K6" s="19">
        <f t="shared" si="0"/>
        <v>492</v>
      </c>
      <c r="L6" s="36">
        <f t="shared" si="0"/>
        <v>96</v>
      </c>
      <c r="M6" s="19">
        <f t="shared" si="0"/>
        <v>0</v>
      </c>
    </row>
    <row r="7" spans="1:13" ht="18.75" customHeight="1" thickBot="1">
      <c r="A7" s="152" t="s">
        <v>69</v>
      </c>
      <c r="B7" s="153"/>
      <c r="C7" s="40"/>
      <c r="D7" s="20">
        <f aca="true" t="shared" si="1" ref="D7:M7">SUM(D8:D15)</f>
        <v>1780</v>
      </c>
      <c r="E7" s="122">
        <f t="shared" si="1"/>
        <v>589</v>
      </c>
      <c r="F7" s="22">
        <f t="shared" si="1"/>
        <v>1191</v>
      </c>
      <c r="G7" s="122">
        <f t="shared" si="1"/>
        <v>389</v>
      </c>
      <c r="H7" s="22">
        <f t="shared" si="1"/>
        <v>238</v>
      </c>
      <c r="I7" s="122">
        <f t="shared" si="1"/>
        <v>365</v>
      </c>
      <c r="J7" s="22">
        <f t="shared" si="1"/>
        <v>259</v>
      </c>
      <c r="K7" s="22">
        <f t="shared" si="1"/>
        <v>233</v>
      </c>
      <c r="L7" s="22">
        <f t="shared" si="1"/>
        <v>96</v>
      </c>
      <c r="M7" s="122">
        <f t="shared" si="1"/>
        <v>0</v>
      </c>
    </row>
    <row r="8" spans="1:13" ht="18" customHeight="1">
      <c r="A8" s="55" t="s">
        <v>54</v>
      </c>
      <c r="B8" s="56" t="s">
        <v>121</v>
      </c>
      <c r="C8" s="1" t="s">
        <v>90</v>
      </c>
      <c r="D8" s="57">
        <f>SUM(E8:F8)</f>
        <v>171</v>
      </c>
      <c r="E8" s="58">
        <v>57</v>
      </c>
      <c r="F8" s="59">
        <f>SUM(H8:K8)</f>
        <v>114</v>
      </c>
      <c r="G8" s="58"/>
      <c r="H8" s="57">
        <v>34</v>
      </c>
      <c r="I8" s="60">
        <v>46</v>
      </c>
      <c r="J8" s="57">
        <v>16</v>
      </c>
      <c r="K8" s="61">
        <v>18</v>
      </c>
      <c r="L8" s="57"/>
      <c r="M8" s="58"/>
    </row>
    <row r="9" spans="1:13" ht="17.25" customHeight="1">
      <c r="A9" s="55" t="s">
        <v>55</v>
      </c>
      <c r="B9" s="56" t="s">
        <v>122</v>
      </c>
      <c r="C9" s="1" t="s">
        <v>13</v>
      </c>
      <c r="D9" s="57">
        <f aca="true" t="shared" si="2" ref="D9:D15">SUM(E9:F9)</f>
        <v>256</v>
      </c>
      <c r="E9" s="58">
        <v>85</v>
      </c>
      <c r="F9" s="59">
        <f>SUM(H9:M9)</f>
        <v>171</v>
      </c>
      <c r="G9" s="58"/>
      <c r="H9" s="57">
        <v>17</v>
      </c>
      <c r="I9" s="60">
        <v>23</v>
      </c>
      <c r="J9" s="57">
        <v>32</v>
      </c>
      <c r="K9" s="58">
        <v>51</v>
      </c>
      <c r="L9" s="57">
        <v>48</v>
      </c>
      <c r="M9" s="58"/>
    </row>
    <row r="10" spans="1:13" ht="15.75" customHeight="1">
      <c r="A10" s="62" t="s">
        <v>56</v>
      </c>
      <c r="B10" s="13" t="s">
        <v>14</v>
      </c>
      <c r="C10" s="1" t="s">
        <v>23</v>
      </c>
      <c r="D10" s="57">
        <f t="shared" si="2"/>
        <v>256</v>
      </c>
      <c r="E10" s="63">
        <v>85</v>
      </c>
      <c r="F10" s="59">
        <f>SUM(H10:K10)</f>
        <v>171</v>
      </c>
      <c r="G10" s="63">
        <v>171</v>
      </c>
      <c r="H10" s="64">
        <v>34</v>
      </c>
      <c r="I10" s="65">
        <v>69</v>
      </c>
      <c r="J10" s="64">
        <v>32</v>
      </c>
      <c r="K10" s="63">
        <v>36</v>
      </c>
      <c r="L10" s="64"/>
      <c r="M10" s="63"/>
    </row>
    <row r="11" spans="1:20" ht="31.5" customHeight="1">
      <c r="A11" s="62" t="s">
        <v>57</v>
      </c>
      <c r="B11" s="13" t="s">
        <v>86</v>
      </c>
      <c r="C11" s="1" t="s">
        <v>90</v>
      </c>
      <c r="D11" s="57">
        <f t="shared" si="2"/>
        <v>427</v>
      </c>
      <c r="E11" s="63">
        <v>142</v>
      </c>
      <c r="F11" s="59">
        <f>SUM(H11:M11)</f>
        <v>285</v>
      </c>
      <c r="G11" s="63"/>
      <c r="H11" s="64">
        <v>51</v>
      </c>
      <c r="I11" s="65">
        <v>69</v>
      </c>
      <c r="J11" s="64">
        <v>48</v>
      </c>
      <c r="K11" s="63">
        <v>69</v>
      </c>
      <c r="L11" s="66">
        <v>48</v>
      </c>
      <c r="M11" s="63"/>
      <c r="T11" s="46" t="s">
        <v>17</v>
      </c>
    </row>
    <row r="12" spans="1:15" ht="15">
      <c r="A12" s="62" t="s">
        <v>58</v>
      </c>
      <c r="B12" s="13" t="s">
        <v>15</v>
      </c>
      <c r="C12" s="2" t="s">
        <v>23</v>
      </c>
      <c r="D12" s="57">
        <f t="shared" si="2"/>
        <v>252</v>
      </c>
      <c r="E12" s="63">
        <v>81</v>
      </c>
      <c r="F12" s="59">
        <f>SUM(H12:M12)</f>
        <v>171</v>
      </c>
      <c r="G12" s="63">
        <v>60</v>
      </c>
      <c r="H12" s="64">
        <v>34</v>
      </c>
      <c r="I12" s="65">
        <v>46</v>
      </c>
      <c r="J12" s="64">
        <v>32</v>
      </c>
      <c r="K12" s="63">
        <v>59</v>
      </c>
      <c r="L12" s="64"/>
      <c r="M12" s="63"/>
      <c r="O12" s="46" t="s">
        <v>104</v>
      </c>
    </row>
    <row r="13" spans="1:13" ht="15.75" customHeight="1">
      <c r="A13" s="62" t="s">
        <v>59</v>
      </c>
      <c r="B13" s="13" t="s">
        <v>21</v>
      </c>
      <c r="C13" s="2" t="s">
        <v>131</v>
      </c>
      <c r="D13" s="57">
        <f t="shared" si="2"/>
        <v>256</v>
      </c>
      <c r="E13" s="63">
        <v>85</v>
      </c>
      <c r="F13" s="59">
        <f>SUM(H13:M13)</f>
        <v>171</v>
      </c>
      <c r="G13" s="63">
        <v>158</v>
      </c>
      <c r="H13" s="64">
        <v>51</v>
      </c>
      <c r="I13" s="65">
        <v>71</v>
      </c>
      <c r="J13" s="64">
        <v>49</v>
      </c>
      <c r="K13" s="63"/>
      <c r="L13" s="64"/>
      <c r="M13" s="63"/>
    </row>
    <row r="14" spans="1:13" ht="15.75" customHeight="1">
      <c r="A14" s="67" t="s">
        <v>60</v>
      </c>
      <c r="B14" s="67" t="s">
        <v>133</v>
      </c>
      <c r="C14" s="2" t="s">
        <v>80</v>
      </c>
      <c r="D14" s="57">
        <f t="shared" si="2"/>
        <v>54</v>
      </c>
      <c r="E14" s="68">
        <v>18</v>
      </c>
      <c r="F14" s="59">
        <f>SUM(H14:M14)</f>
        <v>36</v>
      </c>
      <c r="G14" s="68"/>
      <c r="H14" s="69"/>
      <c r="I14" s="70">
        <v>18</v>
      </c>
      <c r="J14" s="71">
        <v>18</v>
      </c>
      <c r="K14" s="68"/>
      <c r="L14" s="69"/>
      <c r="M14" s="68"/>
    </row>
    <row r="15" spans="1:16" ht="16.5" customHeight="1" thickBot="1">
      <c r="A15" s="72" t="s">
        <v>61</v>
      </c>
      <c r="B15" s="67" t="s">
        <v>22</v>
      </c>
      <c r="C15" s="6" t="s">
        <v>23</v>
      </c>
      <c r="D15" s="57">
        <f t="shared" si="2"/>
        <v>108</v>
      </c>
      <c r="E15" s="68">
        <v>36</v>
      </c>
      <c r="F15" s="59">
        <f>SUM(H15:M15)</f>
        <v>72</v>
      </c>
      <c r="G15" s="68"/>
      <c r="H15" s="69">
        <v>17</v>
      </c>
      <c r="I15" s="70">
        <v>23</v>
      </c>
      <c r="J15" s="69">
        <v>32</v>
      </c>
      <c r="K15" s="68"/>
      <c r="L15" s="69"/>
      <c r="M15" s="68"/>
      <c r="P15" s="46" t="s">
        <v>17</v>
      </c>
    </row>
    <row r="16" spans="1:13" ht="19.5" customHeight="1" thickBot="1">
      <c r="A16" s="154" t="s">
        <v>70</v>
      </c>
      <c r="B16" s="155"/>
      <c r="C16" s="41"/>
      <c r="D16" s="14">
        <f aca="true" t="shared" si="3" ref="D16:M16">SUM(D17:D23)</f>
        <v>1043</v>
      </c>
      <c r="E16" s="17">
        <f t="shared" si="3"/>
        <v>326</v>
      </c>
      <c r="F16" s="18">
        <f t="shared" si="3"/>
        <v>717</v>
      </c>
      <c r="G16" s="127">
        <f t="shared" si="3"/>
        <v>160</v>
      </c>
      <c r="H16" s="14">
        <f t="shared" si="3"/>
        <v>206</v>
      </c>
      <c r="I16" s="17">
        <f t="shared" si="3"/>
        <v>208</v>
      </c>
      <c r="J16" s="14">
        <f t="shared" si="3"/>
        <v>112</v>
      </c>
      <c r="K16" s="128">
        <f t="shared" si="3"/>
        <v>191</v>
      </c>
      <c r="L16" s="18">
        <f t="shared" si="3"/>
        <v>0</v>
      </c>
      <c r="M16" s="123">
        <f t="shared" si="3"/>
        <v>0</v>
      </c>
    </row>
    <row r="17" spans="1:13" ht="18" customHeight="1">
      <c r="A17" s="55" t="s">
        <v>62</v>
      </c>
      <c r="B17" s="56" t="s">
        <v>113</v>
      </c>
      <c r="C17" s="4" t="s">
        <v>90</v>
      </c>
      <c r="D17" s="57">
        <f aca="true" t="shared" si="4" ref="D17:D23">SUM(E17:F17)</f>
        <v>158</v>
      </c>
      <c r="E17" s="58">
        <v>50</v>
      </c>
      <c r="F17" s="59">
        <f aca="true" t="shared" si="5" ref="F17:F23">SUM(H17:K17)</f>
        <v>108</v>
      </c>
      <c r="G17" s="58">
        <v>54</v>
      </c>
      <c r="H17" s="57">
        <v>17</v>
      </c>
      <c r="I17" s="60">
        <v>23</v>
      </c>
      <c r="J17" s="57">
        <v>32</v>
      </c>
      <c r="K17" s="61">
        <v>36</v>
      </c>
      <c r="L17" s="57"/>
      <c r="M17" s="58"/>
    </row>
    <row r="18" spans="1:13" ht="15">
      <c r="A18" s="62" t="s">
        <v>63</v>
      </c>
      <c r="B18" s="13" t="s">
        <v>27</v>
      </c>
      <c r="C18" s="5" t="s">
        <v>90</v>
      </c>
      <c r="D18" s="57">
        <f t="shared" si="4"/>
        <v>260</v>
      </c>
      <c r="E18" s="63">
        <v>80</v>
      </c>
      <c r="F18" s="59">
        <f t="shared" si="5"/>
        <v>180</v>
      </c>
      <c r="G18" s="63">
        <v>14</v>
      </c>
      <c r="H18" s="64">
        <v>34</v>
      </c>
      <c r="I18" s="65">
        <v>46</v>
      </c>
      <c r="J18" s="64">
        <v>32</v>
      </c>
      <c r="K18" s="73">
        <v>68</v>
      </c>
      <c r="L18" s="64"/>
      <c r="M18" s="63"/>
    </row>
    <row r="19" spans="1:13" ht="15">
      <c r="A19" s="62" t="s">
        <v>64</v>
      </c>
      <c r="B19" s="13" t="s">
        <v>18</v>
      </c>
      <c r="C19" s="2" t="s">
        <v>23</v>
      </c>
      <c r="D19" s="57">
        <f t="shared" si="4"/>
        <v>164</v>
      </c>
      <c r="E19" s="63">
        <v>50</v>
      </c>
      <c r="F19" s="59">
        <f t="shared" si="5"/>
        <v>114</v>
      </c>
      <c r="G19" s="63">
        <v>5</v>
      </c>
      <c r="H19" s="64">
        <v>34</v>
      </c>
      <c r="I19" s="65">
        <v>23</v>
      </c>
      <c r="J19" s="64">
        <v>16</v>
      </c>
      <c r="K19" s="63">
        <v>41</v>
      </c>
      <c r="L19" s="64"/>
      <c r="M19" s="63"/>
    </row>
    <row r="20" spans="1:17" ht="16.5" customHeight="1">
      <c r="A20" s="62" t="s">
        <v>65</v>
      </c>
      <c r="B20" s="13" t="s">
        <v>16</v>
      </c>
      <c r="C20" s="2" t="s">
        <v>13</v>
      </c>
      <c r="D20" s="57">
        <f t="shared" si="4"/>
        <v>251</v>
      </c>
      <c r="E20" s="63">
        <v>80</v>
      </c>
      <c r="F20" s="59">
        <f>SUM(H20:M20)</f>
        <v>171</v>
      </c>
      <c r="G20" s="63">
        <v>34</v>
      </c>
      <c r="H20" s="64">
        <v>34</v>
      </c>
      <c r="I20" s="65">
        <v>59</v>
      </c>
      <c r="J20" s="64">
        <v>32</v>
      </c>
      <c r="K20" s="63">
        <v>46</v>
      </c>
      <c r="L20" s="64"/>
      <c r="M20" s="63"/>
      <c r="Q20" s="46" t="s">
        <v>17</v>
      </c>
    </row>
    <row r="21" spans="1:13" ht="15">
      <c r="A21" s="62" t="s">
        <v>67</v>
      </c>
      <c r="B21" s="13" t="s">
        <v>20</v>
      </c>
      <c r="C21" s="2" t="s">
        <v>25</v>
      </c>
      <c r="D21" s="57">
        <f t="shared" si="4"/>
        <v>54</v>
      </c>
      <c r="E21" s="63">
        <v>18</v>
      </c>
      <c r="F21" s="59">
        <f t="shared" si="5"/>
        <v>36</v>
      </c>
      <c r="G21" s="63">
        <v>18</v>
      </c>
      <c r="H21" s="64">
        <v>17</v>
      </c>
      <c r="I21" s="65">
        <v>19</v>
      </c>
      <c r="J21" s="64"/>
      <c r="K21" s="63"/>
      <c r="L21" s="64"/>
      <c r="M21" s="63"/>
    </row>
    <row r="22" spans="1:13" ht="15">
      <c r="A22" s="72" t="s">
        <v>128</v>
      </c>
      <c r="B22" s="67" t="s">
        <v>66</v>
      </c>
      <c r="C22" s="3" t="s">
        <v>33</v>
      </c>
      <c r="D22" s="57">
        <f t="shared" si="4"/>
        <v>102</v>
      </c>
      <c r="E22" s="68">
        <v>30</v>
      </c>
      <c r="F22" s="59">
        <f t="shared" si="5"/>
        <v>72</v>
      </c>
      <c r="G22" s="68">
        <v>17</v>
      </c>
      <c r="H22" s="69">
        <v>34</v>
      </c>
      <c r="I22" s="74">
        <v>38</v>
      </c>
      <c r="J22" s="69"/>
      <c r="K22" s="68"/>
      <c r="L22" s="69"/>
      <c r="M22" s="68"/>
    </row>
    <row r="23" spans="1:13" ht="15.75" thickBot="1">
      <c r="A23" s="75" t="s">
        <v>134</v>
      </c>
      <c r="B23" s="76" t="s">
        <v>68</v>
      </c>
      <c r="C23" s="6" t="s">
        <v>145</v>
      </c>
      <c r="D23" s="57">
        <f t="shared" si="4"/>
        <v>54</v>
      </c>
      <c r="E23" s="77">
        <v>18</v>
      </c>
      <c r="F23" s="59">
        <f t="shared" si="5"/>
        <v>36</v>
      </c>
      <c r="G23" s="77">
        <v>18</v>
      </c>
      <c r="H23" s="78">
        <v>36</v>
      </c>
      <c r="I23" s="79"/>
      <c r="J23" s="78"/>
      <c r="K23" s="77"/>
      <c r="L23" s="78"/>
      <c r="M23" s="77"/>
    </row>
    <row r="24" spans="1:13" ht="15.75" customHeight="1" thickBot="1">
      <c r="A24" s="154" t="s">
        <v>71</v>
      </c>
      <c r="B24" s="155"/>
      <c r="C24" s="41"/>
      <c r="D24" s="14">
        <f aca="true" t="shared" si="6" ref="D24:M24">SUM(D25:D29)</f>
        <v>255</v>
      </c>
      <c r="E24" s="17">
        <f t="shared" si="6"/>
        <v>111</v>
      </c>
      <c r="F24" s="123">
        <f t="shared" si="6"/>
        <v>144</v>
      </c>
      <c r="G24" s="17">
        <f t="shared" si="6"/>
        <v>0</v>
      </c>
      <c r="H24" s="123">
        <f t="shared" si="6"/>
        <v>34</v>
      </c>
      <c r="I24" s="17">
        <f t="shared" si="6"/>
        <v>42</v>
      </c>
      <c r="J24" s="17">
        <f t="shared" si="6"/>
        <v>0</v>
      </c>
      <c r="K24" s="17">
        <f t="shared" si="6"/>
        <v>68</v>
      </c>
      <c r="L24" s="123">
        <f t="shared" si="6"/>
        <v>0</v>
      </c>
      <c r="M24" s="17">
        <f t="shared" si="6"/>
        <v>0</v>
      </c>
    </row>
    <row r="25" spans="1:13" ht="17.25" customHeight="1">
      <c r="A25" s="80" t="s">
        <v>108</v>
      </c>
      <c r="B25" s="56" t="s">
        <v>24</v>
      </c>
      <c r="C25" s="1" t="s">
        <v>19</v>
      </c>
      <c r="D25" s="57">
        <f aca="true" t="shared" si="7" ref="D25:D35">SUM(E25:F25)</f>
        <v>58</v>
      </c>
      <c r="E25" s="58">
        <v>18</v>
      </c>
      <c r="F25" s="59">
        <f>SUM(H25:K25)</f>
        <v>40</v>
      </c>
      <c r="G25" s="58"/>
      <c r="H25" s="57">
        <v>17</v>
      </c>
      <c r="I25" s="60">
        <v>23</v>
      </c>
      <c r="J25" s="57"/>
      <c r="K25" s="58"/>
      <c r="L25" s="57"/>
      <c r="M25" s="58"/>
    </row>
    <row r="26" spans="1:13" ht="17.25" customHeight="1">
      <c r="A26" s="13" t="s">
        <v>109</v>
      </c>
      <c r="B26" s="13" t="s">
        <v>26</v>
      </c>
      <c r="C26" s="2" t="s">
        <v>25</v>
      </c>
      <c r="D26" s="57">
        <f t="shared" si="7"/>
        <v>54</v>
      </c>
      <c r="E26" s="63">
        <v>18</v>
      </c>
      <c r="F26" s="81">
        <f>SUM(H26:K26)</f>
        <v>36</v>
      </c>
      <c r="G26" s="63"/>
      <c r="H26" s="64">
        <v>17</v>
      </c>
      <c r="I26" s="65">
        <v>19</v>
      </c>
      <c r="J26" s="64"/>
      <c r="K26" s="63"/>
      <c r="L26" s="64"/>
      <c r="M26" s="63"/>
    </row>
    <row r="27" spans="1:13" ht="18.75" customHeight="1">
      <c r="A27" s="13" t="s">
        <v>110</v>
      </c>
      <c r="B27" s="13" t="s">
        <v>72</v>
      </c>
      <c r="C27" s="2" t="s">
        <v>23</v>
      </c>
      <c r="D27" s="57">
        <f>SUM(E27:F27)</f>
        <v>45</v>
      </c>
      <c r="E27" s="63">
        <v>9</v>
      </c>
      <c r="F27" s="59">
        <f>SUM(H27:K27)</f>
        <v>36</v>
      </c>
      <c r="G27" s="63"/>
      <c r="H27" s="64"/>
      <c r="I27" s="65"/>
      <c r="J27" s="64"/>
      <c r="K27" s="63">
        <v>36</v>
      </c>
      <c r="L27" s="64"/>
      <c r="M27" s="63"/>
    </row>
    <row r="28" spans="1:13" ht="33" customHeight="1">
      <c r="A28" s="13" t="s">
        <v>111</v>
      </c>
      <c r="B28" s="13" t="s">
        <v>87</v>
      </c>
      <c r="C28" s="2" t="s">
        <v>23</v>
      </c>
      <c r="D28" s="57">
        <f t="shared" si="7"/>
        <v>41</v>
      </c>
      <c r="E28" s="63">
        <v>9</v>
      </c>
      <c r="F28" s="59">
        <f>SUM(H28:K28)</f>
        <v>32</v>
      </c>
      <c r="G28" s="63"/>
      <c r="H28" s="64"/>
      <c r="I28" s="65"/>
      <c r="J28" s="64"/>
      <c r="K28" s="63">
        <v>32</v>
      </c>
      <c r="L28" s="64"/>
      <c r="M28" s="63"/>
    </row>
    <row r="29" spans="1:13" ht="16.5" customHeight="1" thickBot="1">
      <c r="A29" s="76" t="s">
        <v>112</v>
      </c>
      <c r="B29" s="76" t="s">
        <v>82</v>
      </c>
      <c r="C29" s="6"/>
      <c r="D29" s="69">
        <f t="shared" si="7"/>
        <v>57</v>
      </c>
      <c r="E29" s="77">
        <v>57</v>
      </c>
      <c r="F29" s="59">
        <f>SUM(H29:K29)</f>
        <v>0</v>
      </c>
      <c r="G29" s="77"/>
      <c r="H29" s="78"/>
      <c r="I29" s="79"/>
      <c r="J29" s="78"/>
      <c r="K29" s="77"/>
      <c r="L29" s="78"/>
      <c r="M29" s="77"/>
    </row>
    <row r="30" spans="1:13" ht="18" customHeight="1" thickBot="1">
      <c r="A30" s="23" t="s">
        <v>28</v>
      </c>
      <c r="B30" s="23" t="s">
        <v>29</v>
      </c>
      <c r="C30" s="42"/>
      <c r="D30" s="20">
        <f aca="true" t="shared" si="8" ref="D30:M30">SUM(D31:D35)</f>
        <v>236</v>
      </c>
      <c r="E30" s="21">
        <f t="shared" si="8"/>
        <v>64</v>
      </c>
      <c r="F30" s="122">
        <f t="shared" si="8"/>
        <v>172</v>
      </c>
      <c r="G30" s="21">
        <f t="shared" si="8"/>
        <v>68</v>
      </c>
      <c r="H30" s="122">
        <f t="shared" si="8"/>
        <v>53</v>
      </c>
      <c r="I30" s="21">
        <f t="shared" si="8"/>
        <v>29</v>
      </c>
      <c r="J30" s="21">
        <f t="shared" si="8"/>
        <v>54</v>
      </c>
      <c r="K30" s="21">
        <f t="shared" si="8"/>
        <v>36</v>
      </c>
      <c r="L30" s="122">
        <f t="shared" si="8"/>
        <v>0</v>
      </c>
      <c r="M30" s="21">
        <f t="shared" si="8"/>
        <v>0</v>
      </c>
    </row>
    <row r="31" spans="1:13" ht="16.5" customHeight="1">
      <c r="A31" s="7" t="s">
        <v>30</v>
      </c>
      <c r="B31" s="8" t="s">
        <v>88</v>
      </c>
      <c r="C31" s="5" t="s">
        <v>80</v>
      </c>
      <c r="D31" s="57">
        <f t="shared" si="7"/>
        <v>70</v>
      </c>
      <c r="E31" s="63">
        <v>16</v>
      </c>
      <c r="F31" s="59">
        <f>SUM(H31:K31)</f>
        <v>54</v>
      </c>
      <c r="G31" s="63">
        <v>17</v>
      </c>
      <c r="H31" s="64"/>
      <c r="I31" s="65"/>
      <c r="J31" s="66">
        <v>54</v>
      </c>
      <c r="K31" s="63"/>
      <c r="L31" s="64"/>
      <c r="M31" s="82"/>
    </row>
    <row r="32" spans="1:13" ht="17.25" customHeight="1">
      <c r="A32" s="9" t="s">
        <v>31</v>
      </c>
      <c r="B32" s="10" t="s">
        <v>79</v>
      </c>
      <c r="C32" s="5" t="s">
        <v>145</v>
      </c>
      <c r="D32" s="57">
        <f t="shared" si="7"/>
        <v>52</v>
      </c>
      <c r="E32" s="63">
        <v>16</v>
      </c>
      <c r="F32" s="59">
        <f>SUM(H32:K32)</f>
        <v>36</v>
      </c>
      <c r="G32" s="63">
        <v>10</v>
      </c>
      <c r="H32" s="64">
        <v>36</v>
      </c>
      <c r="I32" s="65"/>
      <c r="J32" s="64"/>
      <c r="K32" s="63"/>
      <c r="L32" s="64"/>
      <c r="M32" s="82"/>
    </row>
    <row r="33" spans="1:13" ht="16.5" customHeight="1">
      <c r="A33" s="9" t="s">
        <v>32</v>
      </c>
      <c r="B33" s="10" t="s">
        <v>89</v>
      </c>
      <c r="C33" s="5" t="s">
        <v>33</v>
      </c>
      <c r="D33" s="57">
        <f t="shared" si="7"/>
        <v>64</v>
      </c>
      <c r="E33" s="63">
        <v>18</v>
      </c>
      <c r="F33" s="59">
        <f>SUM(H33:K33)</f>
        <v>46</v>
      </c>
      <c r="G33" s="63">
        <v>17</v>
      </c>
      <c r="H33" s="64">
        <v>17</v>
      </c>
      <c r="I33" s="83">
        <v>29</v>
      </c>
      <c r="J33" s="64"/>
      <c r="K33" s="63"/>
      <c r="L33" s="64"/>
      <c r="M33" s="82"/>
    </row>
    <row r="34" spans="1:13" ht="23.25" customHeight="1" hidden="1">
      <c r="A34" s="9"/>
      <c r="B34" s="10"/>
      <c r="C34" s="5" t="s">
        <v>47</v>
      </c>
      <c r="D34" s="64"/>
      <c r="E34" s="63">
        <v>0</v>
      </c>
      <c r="F34" s="59">
        <f>SUM(H34:K34)</f>
        <v>0</v>
      </c>
      <c r="G34" s="63"/>
      <c r="H34" s="64">
        <v>0</v>
      </c>
      <c r="I34" s="65">
        <v>0</v>
      </c>
      <c r="J34" s="64">
        <v>0</v>
      </c>
      <c r="K34" s="63">
        <v>0</v>
      </c>
      <c r="L34" s="64"/>
      <c r="M34" s="82"/>
    </row>
    <row r="35" spans="1:13" ht="20.25" customHeight="1" thickBot="1">
      <c r="A35" s="11" t="s">
        <v>120</v>
      </c>
      <c r="B35" s="12" t="s">
        <v>34</v>
      </c>
      <c r="C35" s="35" t="s">
        <v>23</v>
      </c>
      <c r="D35" s="57">
        <f t="shared" si="7"/>
        <v>50</v>
      </c>
      <c r="E35" s="68">
        <v>14</v>
      </c>
      <c r="F35" s="84">
        <f>SUM(H35:K35)</f>
        <v>36</v>
      </c>
      <c r="G35" s="68">
        <v>24</v>
      </c>
      <c r="H35" s="69"/>
      <c r="I35" s="70"/>
      <c r="J35" s="69"/>
      <c r="K35" s="68">
        <v>36</v>
      </c>
      <c r="L35" s="69"/>
      <c r="M35" s="85"/>
    </row>
    <row r="36" spans="1:13" ht="14.25">
      <c r="A36" s="24" t="s">
        <v>35</v>
      </c>
      <c r="B36" s="24" t="s">
        <v>36</v>
      </c>
      <c r="C36" s="25"/>
      <c r="D36" s="26">
        <f aca="true" t="shared" si="9" ref="D36:M36">SUM(D37,D41,D42,D45,D50,D51)</f>
        <v>2124</v>
      </c>
      <c r="E36" s="124">
        <f t="shared" si="9"/>
        <v>234</v>
      </c>
      <c r="F36" s="26">
        <f t="shared" si="9"/>
        <v>1890</v>
      </c>
      <c r="G36" s="124">
        <f t="shared" si="9"/>
        <v>173</v>
      </c>
      <c r="H36" s="26">
        <f t="shared" si="9"/>
        <v>81</v>
      </c>
      <c r="I36" s="124">
        <f t="shared" si="9"/>
        <v>184</v>
      </c>
      <c r="J36" s="26">
        <f t="shared" si="9"/>
        <v>151</v>
      </c>
      <c r="K36" s="26">
        <f t="shared" si="9"/>
        <v>254</v>
      </c>
      <c r="L36" s="26">
        <f t="shared" si="9"/>
        <v>464</v>
      </c>
      <c r="M36" s="124">
        <f t="shared" si="9"/>
        <v>756</v>
      </c>
    </row>
    <row r="37" spans="1:13" ht="18" customHeight="1" thickBot="1">
      <c r="A37" s="27" t="s">
        <v>37</v>
      </c>
      <c r="B37" s="28" t="s">
        <v>38</v>
      </c>
      <c r="C37" s="129"/>
      <c r="D37" s="125">
        <f aca="true" t="shared" si="10" ref="D37:M37">SUM(D38,D43,D47)</f>
        <v>720</v>
      </c>
      <c r="E37" s="19">
        <f t="shared" si="10"/>
        <v>234</v>
      </c>
      <c r="F37" s="36">
        <f t="shared" si="10"/>
        <v>486</v>
      </c>
      <c r="G37" s="19">
        <f t="shared" si="10"/>
        <v>173</v>
      </c>
      <c r="H37" s="125">
        <f t="shared" si="10"/>
        <v>81</v>
      </c>
      <c r="I37" s="38">
        <f t="shared" si="10"/>
        <v>58</v>
      </c>
      <c r="J37" s="37">
        <f t="shared" si="10"/>
        <v>67</v>
      </c>
      <c r="K37" s="19">
        <f t="shared" si="10"/>
        <v>62</v>
      </c>
      <c r="L37" s="125">
        <f t="shared" si="10"/>
        <v>200</v>
      </c>
      <c r="M37" s="19">
        <f t="shared" si="10"/>
        <v>18</v>
      </c>
    </row>
    <row r="38" spans="1:13" ht="35.25" customHeight="1">
      <c r="A38" s="118" t="s">
        <v>39</v>
      </c>
      <c r="B38" s="119" t="s">
        <v>102</v>
      </c>
      <c r="C38" s="120" t="s">
        <v>146</v>
      </c>
      <c r="D38" s="29">
        <f aca="true" t="shared" si="11" ref="D38:M38">SUM(D39:D40)</f>
        <v>321</v>
      </c>
      <c r="E38" s="32">
        <f t="shared" si="11"/>
        <v>101</v>
      </c>
      <c r="F38" s="31">
        <f t="shared" si="11"/>
        <v>220</v>
      </c>
      <c r="G38" s="32">
        <f t="shared" si="11"/>
        <v>74</v>
      </c>
      <c r="H38" s="31">
        <f t="shared" si="11"/>
        <v>63</v>
      </c>
      <c r="I38" s="32">
        <f t="shared" si="11"/>
        <v>22</v>
      </c>
      <c r="J38" s="31">
        <f t="shared" si="11"/>
        <v>18</v>
      </c>
      <c r="K38" s="31">
        <f t="shared" si="11"/>
        <v>23</v>
      </c>
      <c r="L38" s="31">
        <f t="shared" si="11"/>
        <v>94</v>
      </c>
      <c r="M38" s="121">
        <f t="shared" si="11"/>
        <v>0</v>
      </c>
    </row>
    <row r="39" spans="1:13" ht="20.25" customHeight="1">
      <c r="A39" s="13" t="s">
        <v>40</v>
      </c>
      <c r="B39" s="15" t="s">
        <v>91</v>
      </c>
      <c r="C39" s="5" t="s">
        <v>145</v>
      </c>
      <c r="D39" s="57">
        <f>SUM(E39:F39)</f>
        <v>54</v>
      </c>
      <c r="E39" s="63">
        <v>18</v>
      </c>
      <c r="F39" s="59">
        <f>SUM(H39:K39)</f>
        <v>36</v>
      </c>
      <c r="G39" s="63">
        <v>18</v>
      </c>
      <c r="H39" s="64">
        <v>36</v>
      </c>
      <c r="I39" s="65"/>
      <c r="J39" s="64"/>
      <c r="K39" s="63"/>
      <c r="L39" s="64"/>
      <c r="M39" s="82"/>
    </row>
    <row r="40" spans="1:13" ht="33.75" customHeight="1">
      <c r="A40" s="13" t="s">
        <v>41</v>
      </c>
      <c r="B40" s="15" t="s">
        <v>92</v>
      </c>
      <c r="C40" s="5" t="s">
        <v>81</v>
      </c>
      <c r="D40" s="57">
        <f>SUM(E40:F40)</f>
        <v>267</v>
      </c>
      <c r="E40" s="82">
        <v>83</v>
      </c>
      <c r="F40" s="59">
        <f>SUM(H40:M40)</f>
        <v>184</v>
      </c>
      <c r="G40" s="82">
        <v>56</v>
      </c>
      <c r="H40" s="86">
        <v>27</v>
      </c>
      <c r="I40" s="87">
        <v>22</v>
      </c>
      <c r="J40" s="86">
        <v>18</v>
      </c>
      <c r="K40" s="82">
        <v>23</v>
      </c>
      <c r="L40" s="86">
        <v>94</v>
      </c>
      <c r="M40" s="82"/>
    </row>
    <row r="41" spans="1:13" ht="18" customHeight="1">
      <c r="A41" s="13" t="s">
        <v>42</v>
      </c>
      <c r="B41" s="13" t="s">
        <v>43</v>
      </c>
      <c r="C41" s="5" t="s">
        <v>81</v>
      </c>
      <c r="D41" s="57">
        <f>SUM(E41:F41)</f>
        <v>468</v>
      </c>
      <c r="E41" s="88"/>
      <c r="F41" s="59">
        <f>SUM(H41:M41)</f>
        <v>468</v>
      </c>
      <c r="G41" s="88"/>
      <c r="H41" s="89"/>
      <c r="I41" s="90">
        <v>126</v>
      </c>
      <c r="J41" s="89">
        <v>84</v>
      </c>
      <c r="K41" s="88">
        <v>120</v>
      </c>
      <c r="L41" s="89">
        <v>138</v>
      </c>
      <c r="M41" s="88"/>
    </row>
    <row r="42" spans="1:13" ht="17.25" customHeight="1">
      <c r="A42" s="13" t="s">
        <v>44</v>
      </c>
      <c r="B42" s="13" t="s">
        <v>45</v>
      </c>
      <c r="C42" s="5" t="s">
        <v>132</v>
      </c>
      <c r="D42" s="57">
        <f>SUM(E42:F42)</f>
        <v>558</v>
      </c>
      <c r="E42" s="88"/>
      <c r="F42" s="59">
        <f>SUM(H42:M42)</f>
        <v>558</v>
      </c>
      <c r="G42" s="88"/>
      <c r="H42" s="89"/>
      <c r="I42" s="90"/>
      <c r="J42" s="89"/>
      <c r="K42" s="88"/>
      <c r="L42" s="89"/>
      <c r="M42" s="88">
        <v>558</v>
      </c>
    </row>
    <row r="43" spans="1:13" ht="19.5" customHeight="1">
      <c r="A43" s="118" t="s">
        <v>93</v>
      </c>
      <c r="B43" s="118" t="s">
        <v>101</v>
      </c>
      <c r="C43" s="120" t="s">
        <v>103</v>
      </c>
      <c r="D43" s="29">
        <f>SUM(D44)</f>
        <v>291</v>
      </c>
      <c r="E43" s="30">
        <f aca="true" t="shared" si="12" ref="E43:M43">SUM(E44:E44)</f>
        <v>97</v>
      </c>
      <c r="F43" s="32">
        <f t="shared" si="12"/>
        <v>194</v>
      </c>
      <c r="G43" s="30">
        <f t="shared" si="12"/>
        <v>63</v>
      </c>
      <c r="H43" s="29">
        <f t="shared" si="12"/>
        <v>18</v>
      </c>
      <c r="I43" s="32">
        <f t="shared" si="12"/>
        <v>36</v>
      </c>
      <c r="J43" s="29">
        <f t="shared" si="12"/>
        <v>49</v>
      </c>
      <c r="K43" s="30">
        <f t="shared" si="12"/>
        <v>39</v>
      </c>
      <c r="L43" s="29">
        <f t="shared" si="12"/>
        <v>52</v>
      </c>
      <c r="M43" s="121">
        <f t="shared" si="12"/>
        <v>0</v>
      </c>
    </row>
    <row r="44" spans="1:13" ht="30.75" customHeight="1">
      <c r="A44" s="13" t="s">
        <v>94</v>
      </c>
      <c r="B44" s="13" t="s">
        <v>144</v>
      </c>
      <c r="C44" s="5" t="s">
        <v>13</v>
      </c>
      <c r="D44" s="57">
        <f>SUM(E44:F44)</f>
        <v>291</v>
      </c>
      <c r="E44" s="82">
        <v>97</v>
      </c>
      <c r="F44" s="59">
        <f>SUM(H44:M44)</f>
        <v>194</v>
      </c>
      <c r="G44" s="82">
        <v>63</v>
      </c>
      <c r="H44" s="86">
        <v>18</v>
      </c>
      <c r="I44" s="87">
        <v>36</v>
      </c>
      <c r="J44" s="86">
        <v>49</v>
      </c>
      <c r="K44" s="82">
        <v>39</v>
      </c>
      <c r="L44" s="86">
        <v>52</v>
      </c>
      <c r="M44" s="82"/>
    </row>
    <row r="45" spans="1:13" ht="18.75" customHeight="1">
      <c r="A45" s="13" t="s">
        <v>95</v>
      </c>
      <c r="B45" s="13" t="s">
        <v>43</v>
      </c>
      <c r="C45" s="5" t="s">
        <v>13</v>
      </c>
      <c r="D45" s="57">
        <f>SUM(E45:F45)</f>
        <v>198</v>
      </c>
      <c r="E45" s="88"/>
      <c r="F45" s="59">
        <f>SUM(H45:M45)</f>
        <v>198</v>
      </c>
      <c r="G45" s="88"/>
      <c r="H45" s="89"/>
      <c r="I45" s="90"/>
      <c r="J45" s="89"/>
      <c r="K45" s="88">
        <v>72</v>
      </c>
      <c r="L45" s="89">
        <v>126</v>
      </c>
      <c r="M45" s="88"/>
    </row>
    <row r="46" spans="1:13" ht="17.25" customHeight="1">
      <c r="A46" s="13" t="s">
        <v>96</v>
      </c>
      <c r="B46" s="13" t="s">
        <v>46</v>
      </c>
      <c r="C46" s="5"/>
      <c r="D46" s="57">
        <f>SUM(E46:F46)</f>
        <v>0</v>
      </c>
      <c r="E46" s="88"/>
      <c r="F46" s="59">
        <f>SUM(H46:M46)</f>
        <v>0</v>
      </c>
      <c r="G46" s="88"/>
      <c r="H46" s="89"/>
      <c r="I46" s="90"/>
      <c r="J46" s="89"/>
      <c r="K46" s="88"/>
      <c r="L46" s="89"/>
      <c r="M46" s="88"/>
    </row>
    <row r="47" spans="1:13" ht="33.75" customHeight="1">
      <c r="A47" s="118" t="s">
        <v>84</v>
      </c>
      <c r="B47" s="118" t="s">
        <v>97</v>
      </c>
      <c r="C47" s="120" t="s">
        <v>146</v>
      </c>
      <c r="D47" s="29">
        <f>SUM(D48:D49)</f>
        <v>108</v>
      </c>
      <c r="E47" s="30">
        <f aca="true" t="shared" si="13" ref="E47:M47">SUM(E48:E49)</f>
        <v>36</v>
      </c>
      <c r="F47" s="32">
        <f t="shared" si="13"/>
        <v>72</v>
      </c>
      <c r="G47" s="30">
        <f t="shared" si="13"/>
        <v>36</v>
      </c>
      <c r="H47" s="29">
        <f t="shared" si="13"/>
        <v>0</v>
      </c>
      <c r="I47" s="32">
        <f t="shared" si="13"/>
        <v>0</v>
      </c>
      <c r="J47" s="29">
        <f t="shared" si="13"/>
        <v>0</v>
      </c>
      <c r="K47" s="30">
        <f t="shared" si="13"/>
        <v>0</v>
      </c>
      <c r="L47" s="29">
        <f t="shared" si="13"/>
        <v>54</v>
      </c>
      <c r="M47" s="121">
        <f t="shared" si="13"/>
        <v>18</v>
      </c>
    </row>
    <row r="48" spans="1:13" ht="20.25" customHeight="1">
      <c r="A48" s="13" t="s">
        <v>85</v>
      </c>
      <c r="B48" s="13" t="s">
        <v>99</v>
      </c>
      <c r="C48" s="5" t="s">
        <v>13</v>
      </c>
      <c r="D48" s="57">
        <f aca="true" t="shared" si="14" ref="D48:D53">SUM(E48:F48)</f>
        <v>54</v>
      </c>
      <c r="E48" s="82">
        <v>18</v>
      </c>
      <c r="F48" s="59">
        <f>SUM(L48:M48)</f>
        <v>36</v>
      </c>
      <c r="G48" s="82">
        <v>18</v>
      </c>
      <c r="H48" s="86"/>
      <c r="I48" s="87"/>
      <c r="J48" s="86"/>
      <c r="K48" s="82"/>
      <c r="L48" s="86">
        <v>36</v>
      </c>
      <c r="M48" s="82"/>
    </row>
    <row r="49" spans="1:13" ht="33.75" customHeight="1">
      <c r="A49" s="13" t="s">
        <v>98</v>
      </c>
      <c r="B49" s="13" t="s">
        <v>100</v>
      </c>
      <c r="C49" s="5" t="s">
        <v>81</v>
      </c>
      <c r="D49" s="57">
        <f t="shared" si="14"/>
        <v>54</v>
      </c>
      <c r="E49" s="82">
        <v>18</v>
      </c>
      <c r="F49" s="59">
        <f>SUM(L49:M49)</f>
        <v>36</v>
      </c>
      <c r="G49" s="82">
        <v>18</v>
      </c>
      <c r="H49" s="86"/>
      <c r="I49" s="87"/>
      <c r="J49" s="86"/>
      <c r="K49" s="82"/>
      <c r="L49" s="86">
        <v>18</v>
      </c>
      <c r="M49" s="82">
        <v>18</v>
      </c>
    </row>
    <row r="50" spans="1:13" ht="16.5" customHeight="1">
      <c r="A50" s="13" t="s">
        <v>123</v>
      </c>
      <c r="B50" s="13" t="s">
        <v>43</v>
      </c>
      <c r="C50" s="5" t="s">
        <v>81</v>
      </c>
      <c r="D50" s="57">
        <f t="shared" si="14"/>
        <v>54</v>
      </c>
      <c r="E50" s="88"/>
      <c r="F50" s="59">
        <f>SUM(L50:M50)</f>
        <v>54</v>
      </c>
      <c r="G50" s="88"/>
      <c r="H50" s="89"/>
      <c r="I50" s="90"/>
      <c r="J50" s="89"/>
      <c r="K50" s="88"/>
      <c r="L50" s="89"/>
      <c r="M50" s="88">
        <v>54</v>
      </c>
    </row>
    <row r="51" spans="1:13" ht="19.5" customHeight="1">
      <c r="A51" s="13" t="s">
        <v>124</v>
      </c>
      <c r="B51" s="13" t="s">
        <v>46</v>
      </c>
      <c r="C51" s="5" t="s">
        <v>132</v>
      </c>
      <c r="D51" s="57">
        <f t="shared" si="14"/>
        <v>126</v>
      </c>
      <c r="E51" s="88"/>
      <c r="F51" s="59">
        <f>SUM(L51:M51)</f>
        <v>126</v>
      </c>
      <c r="G51" s="88"/>
      <c r="H51" s="89"/>
      <c r="I51" s="90"/>
      <c r="J51" s="89"/>
      <c r="K51" s="88"/>
      <c r="L51" s="89"/>
      <c r="M51" s="88">
        <v>126</v>
      </c>
    </row>
    <row r="52" spans="1:13" ht="24" customHeight="1" hidden="1" thickBot="1">
      <c r="A52" s="13"/>
      <c r="B52" s="13"/>
      <c r="C52" s="5"/>
      <c r="D52" s="64">
        <f t="shared" si="14"/>
        <v>0</v>
      </c>
      <c r="E52" s="88"/>
      <c r="F52" s="81"/>
      <c r="G52" s="88"/>
      <c r="H52" s="89"/>
      <c r="I52" s="90"/>
      <c r="J52" s="89"/>
      <c r="K52" s="88"/>
      <c r="L52" s="89"/>
      <c r="M52" s="88"/>
    </row>
    <row r="53" spans="1:13" ht="15">
      <c r="A53" s="39" t="s">
        <v>48</v>
      </c>
      <c r="B53" s="39" t="s">
        <v>21</v>
      </c>
      <c r="C53" s="43" t="s">
        <v>13</v>
      </c>
      <c r="D53" s="91">
        <f t="shared" si="14"/>
        <v>124</v>
      </c>
      <c r="E53" s="92">
        <v>62</v>
      </c>
      <c r="F53" s="93">
        <f>SUM(H53:M53)</f>
        <v>62</v>
      </c>
      <c r="G53" s="92">
        <v>62</v>
      </c>
      <c r="H53" s="94"/>
      <c r="I53" s="95"/>
      <c r="J53" s="94"/>
      <c r="K53" s="92">
        <v>46</v>
      </c>
      <c r="L53" s="94">
        <v>16</v>
      </c>
      <c r="M53" s="92"/>
    </row>
    <row r="54" spans="1:13" ht="15" thickBot="1">
      <c r="A54" s="33"/>
      <c r="B54" s="33"/>
      <c r="C54" s="44"/>
      <c r="D54" s="34">
        <f aca="true" t="shared" si="15" ref="D54:M54">SUM(D6,D30,D36,D53)</f>
        <v>5562</v>
      </c>
      <c r="E54" s="126">
        <f t="shared" si="15"/>
        <v>1386</v>
      </c>
      <c r="F54" s="34">
        <f t="shared" si="15"/>
        <v>4176</v>
      </c>
      <c r="G54" s="126">
        <f t="shared" si="15"/>
        <v>852</v>
      </c>
      <c r="H54" s="34">
        <f t="shared" si="15"/>
        <v>612</v>
      </c>
      <c r="I54" s="126">
        <f t="shared" si="15"/>
        <v>828</v>
      </c>
      <c r="J54" s="34">
        <f t="shared" si="15"/>
        <v>576</v>
      </c>
      <c r="K54" s="34">
        <f t="shared" si="15"/>
        <v>828</v>
      </c>
      <c r="L54" s="34">
        <f t="shared" si="15"/>
        <v>576</v>
      </c>
      <c r="M54" s="126">
        <f t="shared" si="15"/>
        <v>756</v>
      </c>
    </row>
    <row r="55" spans="1:13" ht="17.25" customHeight="1" thickBot="1">
      <c r="A55" s="156" t="s">
        <v>49</v>
      </c>
      <c r="B55" s="156"/>
      <c r="C55" s="156"/>
      <c r="D55" s="156"/>
      <c r="E55" s="156"/>
      <c r="F55" s="157" t="s">
        <v>125</v>
      </c>
      <c r="G55" s="158"/>
      <c r="H55" s="96" t="s">
        <v>119</v>
      </c>
      <c r="I55" s="97" t="s">
        <v>118</v>
      </c>
      <c r="J55" s="98" t="s">
        <v>117</v>
      </c>
      <c r="K55" s="98" t="s">
        <v>116</v>
      </c>
      <c r="L55" s="96" t="s">
        <v>115</v>
      </c>
      <c r="M55" s="97" t="s">
        <v>114</v>
      </c>
    </row>
    <row r="56" spans="1:14" ht="18.75" customHeight="1">
      <c r="A56" s="156"/>
      <c r="B56" s="156"/>
      <c r="C56" s="156"/>
      <c r="D56" s="156"/>
      <c r="E56" s="156"/>
      <c r="F56" s="139" t="s">
        <v>50</v>
      </c>
      <c r="G56" s="140"/>
      <c r="H56" s="99" t="s">
        <v>105</v>
      </c>
      <c r="I56" s="100" t="s">
        <v>106</v>
      </c>
      <c r="J56" s="101" t="s">
        <v>105</v>
      </c>
      <c r="K56" s="102">
        <v>192</v>
      </c>
      <c r="L56" s="99" t="s">
        <v>107</v>
      </c>
      <c r="M56" s="97" t="s">
        <v>148</v>
      </c>
      <c r="N56" s="103"/>
    </row>
    <row r="57" spans="1:14" ht="15" customHeight="1">
      <c r="A57" s="130" t="s">
        <v>135</v>
      </c>
      <c r="B57" s="131"/>
      <c r="C57" s="131"/>
      <c r="D57" s="131"/>
      <c r="E57" s="132"/>
      <c r="F57" s="139" t="s">
        <v>51</v>
      </c>
      <c r="G57" s="140"/>
      <c r="H57" s="99"/>
      <c r="I57" s="100"/>
      <c r="J57" s="101"/>
      <c r="K57" s="101"/>
      <c r="L57" s="99"/>
      <c r="M57" s="97" t="s">
        <v>147</v>
      </c>
      <c r="N57" s="104"/>
    </row>
    <row r="58" spans="1:14" ht="12.75" customHeight="1">
      <c r="A58" s="133"/>
      <c r="B58" s="134"/>
      <c r="C58" s="134"/>
      <c r="D58" s="134"/>
      <c r="E58" s="135"/>
      <c r="F58" s="141" t="s">
        <v>126</v>
      </c>
      <c r="G58" s="142"/>
      <c r="H58" s="105"/>
      <c r="I58" s="106">
        <v>2</v>
      </c>
      <c r="J58" s="107" t="s">
        <v>53</v>
      </c>
      <c r="K58" s="107" t="s">
        <v>83</v>
      </c>
      <c r="L58" s="105" t="s">
        <v>53</v>
      </c>
      <c r="M58" s="108" t="s">
        <v>53</v>
      </c>
      <c r="N58" s="109"/>
    </row>
    <row r="59" spans="1:14" ht="16.5" customHeight="1">
      <c r="A59" s="133"/>
      <c r="B59" s="134"/>
      <c r="C59" s="134"/>
      <c r="D59" s="134"/>
      <c r="E59" s="135"/>
      <c r="F59" s="139" t="s">
        <v>73</v>
      </c>
      <c r="G59" s="140"/>
      <c r="H59" s="96" t="s">
        <v>83</v>
      </c>
      <c r="I59" s="97" t="s">
        <v>52</v>
      </c>
      <c r="J59" s="98" t="s">
        <v>53</v>
      </c>
      <c r="K59" s="98" t="s">
        <v>129</v>
      </c>
      <c r="L59" s="96" t="s">
        <v>52</v>
      </c>
      <c r="M59" s="97" t="s">
        <v>130</v>
      </c>
      <c r="N59" s="110"/>
    </row>
    <row r="60" spans="1:14" ht="17.25" customHeight="1" thickBot="1">
      <c r="A60" s="136"/>
      <c r="B60" s="137"/>
      <c r="C60" s="137"/>
      <c r="D60" s="137"/>
      <c r="E60" s="138"/>
      <c r="F60" s="143" t="s">
        <v>127</v>
      </c>
      <c r="G60" s="144"/>
      <c r="H60" s="111"/>
      <c r="I60" s="112"/>
      <c r="J60" s="113"/>
      <c r="K60" s="114"/>
      <c r="L60" s="111"/>
      <c r="M60" s="112" t="s">
        <v>52</v>
      </c>
      <c r="N60" s="110"/>
    </row>
    <row r="61" ht="14.25">
      <c r="N61" s="110"/>
    </row>
    <row r="62" ht="14.25">
      <c r="N62" s="110"/>
    </row>
    <row r="63" ht="14.25">
      <c r="L63" s="117"/>
    </row>
    <row r="71" ht="14.25">
      <c r="J71" s="116" t="s">
        <v>104</v>
      </c>
    </row>
  </sheetData>
  <sheetProtection selectLockedCells="1" selectUnlockedCells="1"/>
  <mergeCells count="26">
    <mergeCell ref="G4:G5"/>
    <mergeCell ref="H3:I3"/>
    <mergeCell ref="D3:D5"/>
    <mergeCell ref="E3:E5"/>
    <mergeCell ref="J3:K3"/>
    <mergeCell ref="L3:M3"/>
    <mergeCell ref="A16:B16"/>
    <mergeCell ref="A24:B24"/>
    <mergeCell ref="A55:E56"/>
    <mergeCell ref="F55:G55"/>
    <mergeCell ref="F56:G56"/>
    <mergeCell ref="A1:M1"/>
    <mergeCell ref="A2:A5"/>
    <mergeCell ref="B2:B5"/>
    <mergeCell ref="H2:M2"/>
    <mergeCell ref="F4:F5"/>
    <mergeCell ref="A57:E60"/>
    <mergeCell ref="F57:G57"/>
    <mergeCell ref="F58:G58"/>
    <mergeCell ref="F59:G59"/>
    <mergeCell ref="F60:G60"/>
    <mergeCell ref="D2:G2"/>
    <mergeCell ref="F3:G3"/>
    <mergeCell ref="C2:C5"/>
    <mergeCell ref="A6:B6"/>
    <mergeCell ref="A7:B7"/>
  </mergeCells>
  <printOptions/>
  <pageMargins left="0.2362204724409449" right="0.2362204724409449" top="0.7480314960629921" bottom="0.31496062992125984" header="0.31496062992125984" footer="0.31496062992125984"/>
  <pageSetup horizontalDpi="600" verticalDpi="600" orientation="landscape" paperSize="9" scale="86" r:id="rId1"/>
  <headerFooter alignWithMargins="0">
    <oddHeader>&amp;C&amp;"Arial,обычный"&amp;A</oddHeader>
    <oddFooter>&amp;C&amp;"Arial,Обычный"Страница &amp;P</oddFooter>
  </headerFooter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ПК</cp:lastModifiedBy>
  <cp:lastPrinted>2018-09-29T05:08:21Z</cp:lastPrinted>
  <dcterms:created xsi:type="dcterms:W3CDTF">2016-01-27T10:07:24Z</dcterms:created>
  <dcterms:modified xsi:type="dcterms:W3CDTF">2018-11-02T05:17:28Z</dcterms:modified>
  <cp:category/>
  <cp:version/>
  <cp:contentType/>
  <cp:contentStatus/>
</cp:coreProperties>
</file>