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УП-ПМ-16-19" sheetId="1" r:id="rId1"/>
    <sheet name="ГРАФИК-ПМ.-15-16 (1 курс)" sheetId="2" r:id="rId2"/>
    <sheet name="Лист2" sheetId="3" r:id="rId3"/>
    <sheet name="Лист3" sheetId="4" r:id="rId4"/>
  </sheets>
  <definedNames>
    <definedName name="_edn1" localSheetId="1">'ГРАФИК-ПМ.-15-16 (1 курс)'!$A$66</definedName>
    <definedName name="_edn1" localSheetId="0">'УП-ПМ-16-19'!$A$72</definedName>
    <definedName name="_edn1">#REF!</definedName>
    <definedName name="_ednref1" localSheetId="1">'ГРАФИК-ПМ.-15-16 (1 курс)'!$C$2</definedName>
    <definedName name="_ednref1" localSheetId="0">'УП-ПМ-16-19'!$C$2</definedName>
    <definedName name="_ednref1">#REF!</definedName>
    <definedName name="_xlnm.Print_Area" localSheetId="1">'ГРАФИК-ПМ.-15-16 (1 курс)'!$A$1:$BK$65</definedName>
    <definedName name="_xlnm.Print_Area" localSheetId="0">'УП-ПМ-16-19'!$A$1:$O$69</definedName>
  </definedNames>
  <calcPr fullCalcOnLoad="1"/>
</workbook>
</file>

<file path=xl/sharedStrings.xml><?xml version="1.0" encoding="utf-8"?>
<sst xmlns="http://schemas.openxmlformats.org/spreadsheetml/2006/main" count="453" uniqueCount="251">
  <si>
    <t>Индекс</t>
  </si>
  <si>
    <t>Наименование циклов, дисциплин, профессиональных модулей, МДК, практик</t>
  </si>
  <si>
    <t>Формы    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</si>
  <si>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</si>
  <si>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</si>
  <si>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max</t>
  </si>
  <si>
    <t>СРС</t>
  </si>
  <si>
    <t>Обязательная аудиторная</t>
  </si>
  <si>
    <t>I курс</t>
  </si>
  <si>
    <t>II курс</t>
  </si>
  <si>
    <t>III курс</t>
  </si>
  <si>
    <t>всего занятий</t>
  </si>
  <si>
    <t>в т. ч. лаб. и практ. Занятий</t>
  </si>
  <si>
    <t>1 сем.</t>
  </si>
  <si>
    <t>2 сем.</t>
  </si>
  <si>
    <t>3 сем.</t>
  </si>
  <si>
    <t>4 сем.</t>
  </si>
  <si>
    <t>5 сем.</t>
  </si>
  <si>
    <t>6 сем.</t>
  </si>
  <si>
    <t>17 нед.</t>
  </si>
  <si>
    <t>-,-,-,-,ДЗ</t>
  </si>
  <si>
    <t>Иностранный язык</t>
  </si>
  <si>
    <t xml:space="preserve">История </t>
  </si>
  <si>
    <t xml:space="preserve">   </t>
  </si>
  <si>
    <t>-,-,ДЗ</t>
  </si>
  <si>
    <t>Физическая культура</t>
  </si>
  <si>
    <t>З,З,З,ДЗ</t>
  </si>
  <si>
    <t>Основы безопасности жизнедеятельности</t>
  </si>
  <si>
    <t>-,-,-,ДЗ</t>
  </si>
  <si>
    <t xml:space="preserve">Кубановедение </t>
  </si>
  <si>
    <t>-,ДЗ</t>
  </si>
  <si>
    <t>Основы бюджетной грамотности</t>
  </si>
  <si>
    <t>Информатика и ИКТ</t>
  </si>
  <si>
    <t>ОП.00</t>
  </si>
  <si>
    <t xml:space="preserve">Общепрофессиональный цикл </t>
  </si>
  <si>
    <t>ОП.01</t>
  </si>
  <si>
    <t>ОП.02</t>
  </si>
  <si>
    <t>ОП.03</t>
  </si>
  <si>
    <t>-,Э</t>
  </si>
  <si>
    <t>ОП.04</t>
  </si>
  <si>
    <t>ОП.05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</si>
  <si>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</si>
  <si>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</si>
  <si>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</si>
  <si>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</si>
  <si>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</si>
  <si>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</si>
  <si>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Э(к)к</t>
  </si>
  <si>
    <t>МДК.01.01</t>
  </si>
  <si>
    <t>УП.01</t>
  </si>
  <si>
    <t>Учебная практика</t>
  </si>
  <si>
    <t>ПП.01</t>
  </si>
  <si>
    <t>Производственная практика</t>
  </si>
  <si>
    <t xml:space="preserve">Производственная практика </t>
  </si>
  <si>
    <t>0</t>
  </si>
  <si>
    <t>ФК.00</t>
  </si>
  <si>
    <t>-,-,-,З,ДЗ</t>
  </si>
  <si>
    <t>ГИА</t>
  </si>
  <si>
    <t>Государственная итоговая аттестация</t>
  </si>
  <si>
    <r>
      <t>Консультации</t>
    </r>
    <r>
      <rPr>
        <sz val="11"/>
        <color indexed="8"/>
        <rFont val="Times New Roman"/>
        <family val="1"/>
      </rPr>
      <t xml:space="preserve"> на учебную группу по 100 часов в год (всего 250 час.)</t>
    </r>
  </si>
  <si>
    <t>Всего</t>
  </si>
  <si>
    <t>Дисциплин, МДК</t>
  </si>
  <si>
    <t>УП</t>
  </si>
  <si>
    <t>ПП</t>
  </si>
  <si>
    <t>экзаменов</t>
  </si>
  <si>
    <t>1</t>
  </si>
  <si>
    <t>2</t>
  </si>
  <si>
    <t xml:space="preserve">диф.зачетов </t>
  </si>
  <si>
    <t>5</t>
  </si>
  <si>
    <t xml:space="preserve">зачетов </t>
  </si>
  <si>
    <t>ВСЕГО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</si>
  <si>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</si>
  <si>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</si>
  <si>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</si>
  <si>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</si>
  <si>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</si>
  <si>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</si>
  <si>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</si>
  <si>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</si>
  <si>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</si>
  <si>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</si>
  <si>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</si>
  <si>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</si>
  <si>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География</t>
  </si>
  <si>
    <t>ОУД.13</t>
  </si>
  <si>
    <t>Экология</t>
  </si>
  <si>
    <t>ОБЩИЕ</t>
  </si>
  <si>
    <t>ПО ВЫБОРУ ИЗ ОБЯЗАТЕЛЬНЫХ ПРЕДМЕТНЫХ ОБЛАСТЕЙ</t>
  </si>
  <si>
    <t>ДОПОЛНИТЕЛЬНЫЕ</t>
  </si>
  <si>
    <t>Основы предпринимательской деятельности</t>
  </si>
  <si>
    <t>ДЗ</t>
  </si>
  <si>
    <t>16 нед</t>
  </si>
  <si>
    <t>16 нед.</t>
  </si>
  <si>
    <t>23 нед.</t>
  </si>
  <si>
    <t>23 нед</t>
  </si>
  <si>
    <t>21 нед.</t>
  </si>
  <si>
    <t>-,ДЗ,-,ДЗ,Э</t>
  </si>
  <si>
    <t>-,-,Э</t>
  </si>
  <si>
    <t>-,-,-,-,-,ДЗ</t>
  </si>
  <si>
    <t>-,ДЗ,-,ДЗ</t>
  </si>
  <si>
    <t>Индивидуальный проект</t>
  </si>
  <si>
    <t>3</t>
  </si>
  <si>
    <t>96</t>
  </si>
  <si>
    <t>360</t>
  </si>
  <si>
    <t>2 н.</t>
  </si>
  <si>
    <t>ПМ.03</t>
  </si>
  <si>
    <t>МДК.03.01</t>
  </si>
  <si>
    <t>Математика: алгебра и начала математического анализа, геометрия</t>
  </si>
  <si>
    <t>Основы учебно-исследовательской работы студента (ОУИРС)</t>
  </si>
  <si>
    <t>УД.14</t>
  </si>
  <si>
    <t>УД.15</t>
  </si>
  <si>
    <t>УД.16</t>
  </si>
  <si>
    <t>УД.17</t>
  </si>
  <si>
    <t>УД.18</t>
  </si>
  <si>
    <t>-,-,-,Э</t>
  </si>
  <si>
    <t>ПМ.02</t>
  </si>
  <si>
    <t>МДК.02.01</t>
  </si>
  <si>
    <t>УП.02</t>
  </si>
  <si>
    <t>ПП.02</t>
  </si>
  <si>
    <t>Э(к)</t>
  </si>
  <si>
    <t>Общеобразовательный цикл</t>
  </si>
  <si>
    <t>Экономические основы профессиональной деятельности</t>
  </si>
  <si>
    <t>Основы культуры профессионального общения</t>
  </si>
  <si>
    <t>Санитария и гигиена</t>
  </si>
  <si>
    <t>Основы физиологии кожи волос</t>
  </si>
  <si>
    <t>Специальный рисунок</t>
  </si>
  <si>
    <t>ОП.06</t>
  </si>
  <si>
    <t>-,Эк</t>
  </si>
  <si>
    <t>Выполнение стрижек и укладок</t>
  </si>
  <si>
    <t>Стрижки и укладки</t>
  </si>
  <si>
    <t>Выполнение химической завивки волос</t>
  </si>
  <si>
    <t>Химическая завивка волос</t>
  </si>
  <si>
    <t>Выплнение окрашивания волос</t>
  </si>
  <si>
    <t>ПМ.04</t>
  </si>
  <si>
    <t>Искусство причесок</t>
  </si>
  <si>
    <t>Окрашивание волос</t>
  </si>
  <si>
    <t>Искусство прически</t>
  </si>
  <si>
    <t>-,-,-,-,-,Зк</t>
  </si>
  <si>
    <t>Экономика</t>
  </si>
  <si>
    <t>Право</t>
  </si>
  <si>
    <t>Естествознание</t>
  </si>
  <si>
    <t>258</t>
  </si>
  <si>
    <t>318</t>
  </si>
  <si>
    <t>-,-,-,-,ДЗк</t>
  </si>
  <si>
    <t>-,-,-,-,-,ДЗк</t>
  </si>
  <si>
    <t>6</t>
  </si>
  <si>
    <t>Обществознание</t>
  </si>
  <si>
    <t>8</t>
  </si>
  <si>
    <t xml:space="preserve"> </t>
  </si>
  <si>
    <t>84</t>
  </si>
  <si>
    <t>156</t>
  </si>
  <si>
    <t>672</t>
  </si>
  <si>
    <t>492</t>
  </si>
  <si>
    <t>102</t>
  </si>
  <si>
    <t>300</t>
  </si>
  <si>
    <t>510</t>
  </si>
  <si>
    <t>684</t>
  </si>
  <si>
    <t>Государственная (итоговая) аттестация с 11.06.2018 г  по 24.06.2018 г:                                                                   защита выпускной квалификационной работы по ПМ 04.01 Искусство прически</t>
  </si>
  <si>
    <t>29.12-11.01.</t>
  </si>
  <si>
    <t>ИТОГО</t>
  </si>
  <si>
    <t>Эк</t>
  </si>
  <si>
    <t>МДК.04.01</t>
  </si>
  <si>
    <t xml:space="preserve">  </t>
  </si>
  <si>
    <t>УП.04</t>
  </si>
  <si>
    <t>ПП.04</t>
  </si>
  <si>
    <t>УП.03</t>
  </si>
  <si>
    <t>ПП.03</t>
  </si>
  <si>
    <t xml:space="preserve">     </t>
  </si>
  <si>
    <t>Русский язык и литература.Русский язык</t>
  </si>
  <si>
    <t>ОУД.14</t>
  </si>
  <si>
    <t>Русский язык и литература.Литература</t>
  </si>
  <si>
    <t>-,-,-,-,Э</t>
  </si>
  <si>
    <t>7</t>
  </si>
  <si>
    <t xml:space="preserve">Информатика </t>
  </si>
  <si>
    <t>УД.01</t>
  </si>
  <si>
    <t>УД.02</t>
  </si>
  <si>
    <t>УД.03</t>
  </si>
  <si>
    <t>УД.04</t>
  </si>
  <si>
    <t>УД</t>
  </si>
  <si>
    <t>Э</t>
  </si>
  <si>
    <t>З</t>
  </si>
  <si>
    <t>Русский язык</t>
  </si>
  <si>
    <t>Литература</t>
  </si>
  <si>
    <t>01.09-03.09</t>
  </si>
  <si>
    <t>05.09-10.09</t>
  </si>
  <si>
    <t>12.09-17.09</t>
  </si>
  <si>
    <t>19.09-24.09</t>
  </si>
  <si>
    <t>26.09-01.10</t>
  </si>
  <si>
    <t>03.10-08.10</t>
  </si>
  <si>
    <t>10.10-15.10</t>
  </si>
  <si>
    <t>17.10-22.10</t>
  </si>
  <si>
    <t>24.10-29.10</t>
  </si>
  <si>
    <t>31.10-05.11</t>
  </si>
  <si>
    <t>07.11-12.11</t>
  </si>
  <si>
    <t>14.11-19.11</t>
  </si>
  <si>
    <t>21.11-26.11</t>
  </si>
  <si>
    <t>28.11-03.12</t>
  </si>
  <si>
    <t>05.12-10.12</t>
  </si>
  <si>
    <t>12.12-17.12</t>
  </si>
  <si>
    <t>19.12-21.12</t>
  </si>
  <si>
    <t>12.01-14.01</t>
  </si>
  <si>
    <t>16.01.-21.01</t>
  </si>
  <si>
    <t>23.01-28.01</t>
  </si>
  <si>
    <t>30.01-04.02</t>
  </si>
  <si>
    <t>06.02-11.02</t>
  </si>
  <si>
    <t>13.02-18.02</t>
  </si>
  <si>
    <t>20.02-25.02</t>
  </si>
  <si>
    <t>27.02-04.03</t>
  </si>
  <si>
    <t>06.03-11.03</t>
  </si>
  <si>
    <t>13.03-18.03</t>
  </si>
  <si>
    <t>20.03-25.03</t>
  </si>
  <si>
    <t>27.03-01.04</t>
  </si>
  <si>
    <t>03.04-08.04</t>
  </si>
  <si>
    <t>10.04-15.04</t>
  </si>
  <si>
    <t>17.04-22.04</t>
  </si>
  <si>
    <t>24.04-29.04</t>
  </si>
  <si>
    <t>01.05-06.05</t>
  </si>
  <si>
    <t>08.05-13.05</t>
  </si>
  <si>
    <t>15.05-20.05</t>
  </si>
  <si>
    <t>22.05-27.05</t>
  </si>
  <si>
    <t>29.05-03.06</t>
  </si>
  <si>
    <t>05.06-11.06</t>
  </si>
  <si>
    <t>12.06-17.06</t>
  </si>
  <si>
    <t>19.06-21.06</t>
  </si>
  <si>
    <t>22.06-28.06</t>
  </si>
  <si>
    <t>График учебного процесса для основной профессиональной образовательной программы среднего профессионального образования программы подготовки квалифицированных рабочих, служащих  по профессии 43.01.02 Парикмахер (1 курс 2016-2017 уч.г)</t>
  </si>
  <si>
    <t>26.12-28.12</t>
  </si>
  <si>
    <t>З,З,ДЗ</t>
  </si>
  <si>
    <t>-,-,-,-,-,Зк1</t>
  </si>
  <si>
    <t>-,-,-,-,Эк1</t>
  </si>
  <si>
    <t>-,-,-,-,-,Эк1</t>
  </si>
  <si>
    <t>Э(к)к1</t>
  </si>
  <si>
    <t>Стрижки и укладки волос</t>
  </si>
  <si>
    <t>Выполнение стрижек и укладок волос</t>
  </si>
  <si>
    <t>Экономические и правовые основы профессиональной деятельности</t>
  </si>
  <si>
    <t>Оформление причесок</t>
  </si>
  <si>
    <t>ОУД.15</t>
  </si>
  <si>
    <t>Государственная (итоговая) аттестация с 15.06.2021 г  по 28.06.2021 г:                                                                   защита выпускной квалификационной работы по ПМ 04.01 Искусство прически</t>
  </si>
  <si>
    <t>Основы физиологии кожи и волос</t>
  </si>
  <si>
    <t>Астрономия</t>
  </si>
  <si>
    <t>ДЗ,-</t>
  </si>
  <si>
    <r>
      <t>Консультации</t>
    </r>
    <r>
      <rPr>
        <sz val="14"/>
        <color indexed="8"/>
        <rFont val="Times New Roman"/>
        <family val="1"/>
      </rPr>
      <t xml:space="preserve"> на учебную группу по 100 часов в год (всего 250 час.)</t>
    </r>
  </si>
  <si>
    <t>в т. ч. лаб. и практ. занятий</t>
  </si>
  <si>
    <t>108</t>
  </si>
  <si>
    <t>198</t>
  </si>
  <si>
    <t>474</t>
  </si>
  <si>
    <t>636</t>
  </si>
  <si>
    <t>612</t>
  </si>
  <si>
    <t>648</t>
  </si>
  <si>
    <t>План учебного процесса для основной профессиональной образовательной программы среднего профессионального образования программы подготовки квалифицированных рабочих, служащих  по профессии 43.01.02 Парикмахер                                                                                                                                                                                                        (2018-2021 уч.годы)</t>
  </si>
  <si>
    <t>УД.05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</si>
</sst>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56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FF66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6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11" fillId="34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top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left" vertical="top" wrapText="1"/>
    </xf>
    <xf numFmtId="0" fontId="8" fillId="36" borderId="21" xfId="0" applyFont="1" applyFill="1" applyBorder="1" applyAlignment="1">
      <alignment horizontal="left" vertical="top" wrapText="1"/>
    </xf>
    <xf numFmtId="49" fontId="6" fillId="36" borderId="21" xfId="0" applyNumberFormat="1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49" fontId="11" fillId="37" borderId="12" xfId="0" applyNumberFormat="1" applyFont="1" applyFill="1" applyBorder="1" applyAlignment="1">
      <alignment horizontal="center" vertical="center" wrapText="1"/>
    </xf>
    <xf numFmtId="49" fontId="11" fillId="37" borderId="13" xfId="0" applyNumberFormat="1" applyFont="1" applyFill="1" applyBorder="1" applyAlignment="1">
      <alignment horizontal="center" vertical="center" wrapText="1"/>
    </xf>
    <xf numFmtId="49" fontId="11" fillId="37" borderId="19" xfId="0" applyNumberFormat="1" applyFont="1" applyFill="1" applyBorder="1" applyAlignment="1">
      <alignment horizontal="center" vertical="center" wrapText="1"/>
    </xf>
    <xf numFmtId="49" fontId="11" fillId="38" borderId="13" xfId="0" applyNumberFormat="1" applyFont="1" applyFill="1" applyBorder="1" applyAlignment="1">
      <alignment horizontal="center" vertical="center" wrapText="1"/>
    </xf>
    <xf numFmtId="49" fontId="11" fillId="39" borderId="12" xfId="0" applyNumberFormat="1" applyFont="1" applyFill="1" applyBorder="1" applyAlignment="1">
      <alignment horizontal="center" vertical="center" wrapText="1"/>
    </xf>
    <xf numFmtId="49" fontId="11" fillId="39" borderId="13" xfId="0" applyNumberFormat="1" applyFont="1" applyFill="1" applyBorder="1" applyAlignment="1">
      <alignment horizontal="center" vertical="center" wrapText="1"/>
    </xf>
    <xf numFmtId="49" fontId="11" fillId="39" borderId="1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36" borderId="12" xfId="0" applyNumberFormat="1" applyFont="1" applyFill="1" applyBorder="1" applyAlignment="1">
      <alignment horizontal="center" vertical="center" wrapText="1"/>
    </xf>
    <xf numFmtId="49" fontId="11" fillId="36" borderId="13" xfId="0" applyNumberFormat="1" applyFont="1" applyFill="1" applyBorder="1" applyAlignment="1">
      <alignment horizontal="center" vertical="center" wrapText="1"/>
    </xf>
    <xf numFmtId="49" fontId="11" fillId="36" borderId="19" xfId="0" applyNumberFormat="1" applyFont="1" applyFill="1" applyBorder="1" applyAlignment="1">
      <alignment horizontal="center" vertical="center" wrapText="1"/>
    </xf>
    <xf numFmtId="49" fontId="11" fillId="36" borderId="23" xfId="0" applyNumberFormat="1" applyFont="1" applyFill="1" applyBorder="1" applyAlignment="1">
      <alignment horizontal="center" vertical="center" wrapText="1"/>
    </xf>
    <xf numFmtId="49" fontId="11" fillId="36" borderId="24" xfId="0" applyNumberFormat="1" applyFont="1" applyFill="1" applyBorder="1" applyAlignment="1">
      <alignment horizontal="center" vertical="center" wrapText="1"/>
    </xf>
    <xf numFmtId="49" fontId="11" fillId="36" borderId="25" xfId="0" applyNumberFormat="1" applyFont="1" applyFill="1" applyBorder="1" applyAlignment="1">
      <alignment horizontal="center" vertical="center" wrapText="1"/>
    </xf>
    <xf numFmtId="49" fontId="11" fillId="36" borderId="26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10" fillId="40" borderId="12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42" borderId="29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9" fontId="10" fillId="11" borderId="15" xfId="0" applyNumberFormat="1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43" borderId="34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6" fillId="44" borderId="22" xfId="0" applyFont="1" applyFill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6" fillId="44" borderId="26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6" fillId="42" borderId="16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top" wrapText="1"/>
    </xf>
    <xf numFmtId="0" fontId="11" fillId="0" borderId="43" xfId="0" applyFont="1" applyFill="1" applyBorder="1" applyAlignment="1">
      <alignment horizontal="left" vertical="top" wrapText="1"/>
    </xf>
    <xf numFmtId="49" fontId="15" fillId="0" borderId="4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49" fontId="15" fillId="0" borderId="28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top" wrapText="1"/>
    </xf>
    <xf numFmtId="0" fontId="11" fillId="0" borderId="44" xfId="0" applyFont="1" applyFill="1" applyBorder="1" applyAlignment="1">
      <alignment horizontal="left" vertical="top" wrapText="1"/>
    </xf>
    <xf numFmtId="49" fontId="15" fillId="0" borderId="44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0" fillId="41" borderId="3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11" fillId="0" borderId="48" xfId="0" applyFont="1" applyFill="1" applyBorder="1" applyAlignment="1">
      <alignment horizontal="center" vertical="center" wrapText="1"/>
    </xf>
    <xf numFmtId="0" fontId="11" fillId="41" borderId="48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45" borderId="14" xfId="0" applyFont="1" applyFill="1" applyBorder="1" applyAlignment="1">
      <alignment horizontal="center" vertical="center"/>
    </xf>
    <xf numFmtId="0" fontId="15" fillId="45" borderId="16" xfId="0" applyFont="1" applyFill="1" applyBorder="1" applyAlignment="1">
      <alignment horizontal="center" vertical="center"/>
    </xf>
    <xf numFmtId="0" fontId="15" fillId="45" borderId="27" xfId="0" applyFont="1" applyFill="1" applyBorder="1" applyAlignment="1">
      <alignment horizontal="center" vertical="center"/>
    </xf>
    <xf numFmtId="0" fontId="15" fillId="45" borderId="15" xfId="0" applyFont="1" applyFill="1" applyBorder="1" applyAlignment="1">
      <alignment horizontal="center" vertical="center"/>
    </xf>
    <xf numFmtId="0" fontId="11" fillId="46" borderId="21" xfId="0" applyFont="1" applyFill="1" applyBorder="1" applyAlignment="1">
      <alignment horizontal="left" vertical="top" wrapText="1"/>
    </xf>
    <xf numFmtId="0" fontId="10" fillId="46" borderId="24" xfId="0" applyFont="1" applyFill="1" applyBorder="1" applyAlignment="1">
      <alignment horizontal="center" vertical="center" wrapText="1"/>
    </xf>
    <xf numFmtId="0" fontId="10" fillId="46" borderId="2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top"/>
    </xf>
    <xf numFmtId="0" fontId="11" fillId="41" borderId="12" xfId="0" applyFont="1" applyFill="1" applyBorder="1" applyAlignment="1">
      <alignment horizontal="center" vertical="center" wrapText="1"/>
    </xf>
    <xf numFmtId="0" fontId="10" fillId="47" borderId="12" xfId="0" applyFont="1" applyFill="1" applyBorder="1" applyAlignment="1">
      <alignment horizontal="center" vertical="center" wrapText="1"/>
    </xf>
    <xf numFmtId="0" fontId="6" fillId="44" borderId="49" xfId="0" applyFont="1" applyFill="1" applyBorder="1" applyAlignment="1">
      <alignment horizontal="center" vertical="center" wrapText="1"/>
    </xf>
    <xf numFmtId="0" fontId="6" fillId="11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6" fillId="44" borderId="23" xfId="0" applyFont="1" applyFill="1" applyBorder="1" applyAlignment="1">
      <alignment horizontal="center" vertical="center" wrapText="1"/>
    </xf>
    <xf numFmtId="0" fontId="6" fillId="44" borderId="24" xfId="0" applyFont="1" applyFill="1" applyBorder="1" applyAlignment="1">
      <alignment horizontal="center" vertical="center" wrapText="1"/>
    </xf>
    <xf numFmtId="0" fontId="6" fillId="11" borderId="55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41" borderId="4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48" borderId="13" xfId="0" applyFont="1" applyFill="1" applyBorder="1" applyAlignment="1">
      <alignment horizontal="center" vertical="center" wrapText="1"/>
    </xf>
    <xf numFmtId="0" fontId="10" fillId="47" borderId="48" xfId="0" applyFont="1" applyFill="1" applyBorder="1" applyAlignment="1">
      <alignment horizontal="center" vertical="center" wrapText="1"/>
    </xf>
    <xf numFmtId="0" fontId="10" fillId="47" borderId="3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top"/>
    </xf>
    <xf numFmtId="0" fontId="12" fillId="0" borderId="57" xfId="0" applyFont="1" applyFill="1" applyBorder="1" applyAlignment="1">
      <alignment horizontal="left" vertical="top"/>
    </xf>
    <xf numFmtId="0" fontId="6" fillId="49" borderId="37" xfId="0" applyFont="1" applyFill="1" applyBorder="1" applyAlignment="1">
      <alignment horizontal="center" vertical="center" wrapText="1"/>
    </xf>
    <xf numFmtId="0" fontId="6" fillId="50" borderId="37" xfId="0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 wrapText="1"/>
    </xf>
    <xf numFmtId="0" fontId="6" fillId="50" borderId="38" xfId="0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left" vertical="top" wrapText="1"/>
    </xf>
    <xf numFmtId="0" fontId="10" fillId="0" borderId="59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47" borderId="58" xfId="0" applyFont="1" applyFill="1" applyBorder="1" applyAlignment="1">
      <alignment horizontal="center" vertical="center" wrapText="1"/>
    </xf>
    <xf numFmtId="0" fontId="10" fillId="47" borderId="32" xfId="0" applyFont="1" applyFill="1" applyBorder="1" applyAlignment="1">
      <alignment horizontal="center" vertical="center" wrapText="1"/>
    </xf>
    <xf numFmtId="0" fontId="7" fillId="51" borderId="15" xfId="0" applyFont="1" applyFill="1" applyBorder="1" applyAlignment="1">
      <alignment horizontal="center" vertical="center" wrapText="1"/>
    </xf>
    <xf numFmtId="0" fontId="10" fillId="41" borderId="32" xfId="0" applyFont="1" applyFill="1" applyBorder="1" applyAlignment="1">
      <alignment horizontal="center" vertical="center" wrapText="1"/>
    </xf>
    <xf numFmtId="0" fontId="10" fillId="41" borderId="3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10" fillId="41" borderId="64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/>
    </xf>
    <xf numFmtId="0" fontId="0" fillId="0" borderId="0" xfId="0" applyFont="1" applyAlignment="1">
      <alignment/>
    </xf>
    <xf numFmtId="0" fontId="8" fillId="37" borderId="28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6" fillId="37" borderId="28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1" fillId="38" borderId="12" xfId="0" applyNumberFormat="1" applyFont="1" applyFill="1" applyBorder="1" applyAlignment="1">
      <alignment horizontal="center" vertical="center" wrapText="1"/>
    </xf>
    <xf numFmtId="49" fontId="11" fillId="52" borderId="13" xfId="0" applyNumberFormat="1" applyFont="1" applyFill="1" applyBorder="1" applyAlignment="1">
      <alignment horizontal="center" vertical="center" wrapText="1"/>
    </xf>
    <xf numFmtId="49" fontId="11" fillId="38" borderId="19" xfId="0" applyNumberFormat="1" applyFont="1" applyFill="1" applyBorder="1" applyAlignment="1">
      <alignment horizontal="center" vertical="center" wrapText="1"/>
    </xf>
    <xf numFmtId="0" fontId="11" fillId="38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67" xfId="0" applyFont="1" applyBorder="1" applyAlignment="1">
      <alignment/>
    </xf>
    <xf numFmtId="0" fontId="15" fillId="0" borderId="27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15" fillId="49" borderId="11" xfId="0" applyFont="1" applyFill="1" applyBorder="1" applyAlignment="1">
      <alignment horizontal="center" vertical="center"/>
    </xf>
    <xf numFmtId="0" fontId="15" fillId="49" borderId="10" xfId="0" applyFont="1" applyFill="1" applyBorder="1" applyAlignment="1">
      <alignment horizontal="center" vertical="center"/>
    </xf>
    <xf numFmtId="0" fontId="15" fillId="17" borderId="2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49" borderId="12" xfId="0" applyFont="1" applyFill="1" applyBorder="1" applyAlignment="1">
      <alignment horizontal="center" vertical="center"/>
    </xf>
    <xf numFmtId="0" fontId="15" fillId="49" borderId="13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3" fillId="11" borderId="68" xfId="0" applyFont="1" applyFill="1" applyBorder="1" applyAlignment="1">
      <alignment horizontal="center" vertical="center"/>
    </xf>
    <xf numFmtId="0" fontId="15" fillId="49" borderId="31" xfId="0" applyFont="1" applyFill="1" applyBorder="1" applyAlignment="1">
      <alignment horizontal="center" vertical="center"/>
    </xf>
    <xf numFmtId="0" fontId="15" fillId="49" borderId="32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15" fillId="49" borderId="14" xfId="0" applyFont="1" applyFill="1" applyBorder="1" applyAlignment="1">
      <alignment horizontal="center" vertical="center"/>
    </xf>
    <xf numFmtId="0" fontId="15" fillId="49" borderId="18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49" borderId="34" xfId="0" applyFont="1" applyFill="1" applyBorder="1" applyAlignment="1">
      <alignment horizontal="center" vertical="center"/>
    </xf>
    <xf numFmtId="0" fontId="15" fillId="49" borderId="35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/>
    </xf>
    <xf numFmtId="0" fontId="15" fillId="45" borderId="28" xfId="0" applyFont="1" applyFill="1" applyBorder="1" applyAlignment="1">
      <alignment horizontal="center" vertical="center"/>
    </xf>
    <xf numFmtId="0" fontId="15" fillId="45" borderId="44" xfId="0" applyFont="1" applyFill="1" applyBorder="1" applyAlignment="1">
      <alignment horizontal="center" vertical="center"/>
    </xf>
    <xf numFmtId="0" fontId="3" fillId="45" borderId="43" xfId="0" applyFont="1" applyFill="1" applyBorder="1" applyAlignment="1">
      <alignment horizontal="center" vertical="center"/>
    </xf>
    <xf numFmtId="0" fontId="15" fillId="6" borderId="56" xfId="0" applyFont="1" applyFill="1" applyBorder="1" applyAlignment="1">
      <alignment horizontal="center" vertical="center"/>
    </xf>
    <xf numFmtId="0" fontId="15" fillId="45" borderId="43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" fillId="11" borderId="44" xfId="0" applyFont="1" applyFill="1" applyBorder="1" applyAlignment="1">
      <alignment horizontal="center" vertical="center"/>
    </xf>
    <xf numFmtId="0" fontId="15" fillId="17" borderId="44" xfId="0" applyFont="1" applyFill="1" applyBorder="1" applyAlignment="1">
      <alignment horizontal="center" vertical="center"/>
    </xf>
    <xf numFmtId="0" fontId="15" fillId="45" borderId="11" xfId="0" applyFont="1" applyFill="1" applyBorder="1" applyAlignment="1">
      <alignment horizontal="center" vertical="center"/>
    </xf>
    <xf numFmtId="0" fontId="15" fillId="45" borderId="70" xfId="0" applyFont="1" applyFill="1" applyBorder="1" applyAlignment="1">
      <alignment horizontal="center" vertical="center"/>
    </xf>
    <xf numFmtId="0" fontId="15" fillId="45" borderId="10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15" fillId="45" borderId="47" xfId="0" applyFont="1" applyFill="1" applyBorder="1" applyAlignment="1">
      <alignment horizontal="center" vertical="center"/>
    </xf>
    <xf numFmtId="0" fontId="15" fillId="45" borderId="20" xfId="0" applyFont="1" applyFill="1" applyBorder="1" applyAlignment="1">
      <alignment horizontal="center" vertical="center"/>
    </xf>
    <xf numFmtId="0" fontId="3" fillId="45" borderId="20" xfId="0" applyFont="1" applyFill="1" applyBorder="1" applyAlignment="1">
      <alignment horizontal="center" vertical="center"/>
    </xf>
    <xf numFmtId="0" fontId="15" fillId="45" borderId="23" xfId="0" applyFont="1" applyFill="1" applyBorder="1" applyAlignment="1">
      <alignment horizontal="center" vertical="center"/>
    </xf>
    <xf numFmtId="0" fontId="15" fillId="45" borderId="22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15" fillId="49" borderId="23" xfId="0" applyFont="1" applyFill="1" applyBorder="1" applyAlignment="1">
      <alignment horizontal="center" vertical="center"/>
    </xf>
    <xf numFmtId="0" fontId="15" fillId="49" borderId="24" xfId="0" applyFont="1" applyFill="1" applyBorder="1" applyAlignment="1">
      <alignment horizontal="center" vertical="center"/>
    </xf>
    <xf numFmtId="0" fontId="15" fillId="45" borderId="26" xfId="0" applyFont="1" applyFill="1" applyBorder="1" applyAlignment="1">
      <alignment horizontal="center" vertical="center"/>
    </xf>
    <xf numFmtId="0" fontId="15" fillId="45" borderId="21" xfId="0" applyFont="1" applyFill="1" applyBorder="1" applyAlignment="1">
      <alignment horizontal="center" vertical="center"/>
    </xf>
    <xf numFmtId="0" fontId="3" fillId="45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0" fillId="47" borderId="0" xfId="0" applyFont="1" applyFill="1" applyAlignment="1">
      <alignment/>
    </xf>
    <xf numFmtId="0" fontId="0" fillId="0" borderId="6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5" fillId="0" borderId="32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top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5" fillId="0" borderId="70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0" fontId="15" fillId="11" borderId="2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53" borderId="20" xfId="0" applyFont="1" applyFill="1" applyBorder="1" applyAlignment="1">
      <alignment horizontal="left" vertical="top" wrapText="1"/>
    </xf>
    <xf numFmtId="49" fontId="2" fillId="11" borderId="28" xfId="0" applyNumberFormat="1" applyFont="1" applyFill="1" applyBorder="1" applyAlignment="1">
      <alignment horizontal="center" vertical="center" wrapText="1"/>
    </xf>
    <xf numFmtId="0" fontId="6" fillId="53" borderId="19" xfId="0" applyFont="1" applyFill="1" applyBorder="1" applyAlignment="1">
      <alignment horizontal="center" vertical="center" wrapText="1"/>
    </xf>
    <xf numFmtId="0" fontId="6" fillId="54" borderId="73" xfId="0" applyFont="1" applyFill="1" applyBorder="1" applyAlignment="1">
      <alignment horizontal="center" vertical="center" wrapText="1"/>
    </xf>
    <xf numFmtId="0" fontId="6" fillId="53" borderId="40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6" fillId="53" borderId="52" xfId="0" applyFont="1" applyFill="1" applyBorder="1" applyAlignment="1">
      <alignment horizontal="center" vertical="center" wrapText="1"/>
    </xf>
    <xf numFmtId="0" fontId="6" fillId="53" borderId="12" xfId="0" applyFont="1" applyFill="1" applyBorder="1" applyAlignment="1">
      <alignment horizontal="center" vertical="center" wrapText="1"/>
    </xf>
    <xf numFmtId="0" fontId="6" fillId="53" borderId="48" xfId="0" applyFont="1" applyFill="1" applyBorder="1" applyAlignment="1">
      <alignment horizontal="center" vertical="center" wrapText="1"/>
    </xf>
    <xf numFmtId="0" fontId="6" fillId="53" borderId="13" xfId="0" applyFont="1" applyFill="1" applyBorder="1" applyAlignment="1">
      <alignment horizontal="center" vertical="center" wrapText="1"/>
    </xf>
    <xf numFmtId="0" fontId="15" fillId="11" borderId="34" xfId="0" applyFont="1" applyFill="1" applyBorder="1" applyAlignment="1">
      <alignment horizontal="center" vertical="center"/>
    </xf>
    <xf numFmtId="0" fontId="15" fillId="11" borderId="33" xfId="0" applyFont="1" applyFill="1" applyBorder="1" applyAlignment="1">
      <alignment horizontal="center" vertical="center"/>
    </xf>
    <xf numFmtId="0" fontId="15" fillId="11" borderId="56" xfId="0" applyFont="1" applyFill="1" applyBorder="1" applyAlignment="1">
      <alignment horizontal="center" vertical="center"/>
    </xf>
    <xf numFmtId="0" fontId="8" fillId="53" borderId="28" xfId="0" applyFont="1" applyFill="1" applyBorder="1" applyAlignment="1">
      <alignment horizontal="left" vertical="top" wrapText="1"/>
    </xf>
    <xf numFmtId="49" fontId="2" fillId="56" borderId="28" xfId="0" applyNumberFormat="1" applyFont="1" applyFill="1" applyBorder="1" applyAlignment="1">
      <alignment horizontal="center" vertical="center" wrapText="1"/>
    </xf>
    <xf numFmtId="0" fontId="15" fillId="49" borderId="72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11" borderId="43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horizontal="center" vertical="center"/>
    </xf>
    <xf numFmtId="0" fontId="15" fillId="11" borderId="44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0" fontId="15" fillId="45" borderId="24" xfId="0" applyFont="1" applyFill="1" applyBorder="1" applyAlignment="1">
      <alignment horizontal="center" vertical="center"/>
    </xf>
    <xf numFmtId="0" fontId="15" fillId="11" borderId="35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left" vertical="top" wrapText="1"/>
    </xf>
    <xf numFmtId="0" fontId="12" fillId="0" borderId="75" xfId="0" applyFont="1" applyFill="1" applyBorder="1" applyAlignment="1">
      <alignment horizontal="left" vertical="top" wrapText="1"/>
    </xf>
    <xf numFmtId="0" fontId="12" fillId="0" borderId="76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15" fillId="57" borderId="14" xfId="0" applyFont="1" applyFill="1" applyBorder="1" applyAlignment="1">
      <alignment horizontal="center" vertical="center"/>
    </xf>
    <xf numFmtId="0" fontId="15" fillId="57" borderId="27" xfId="0" applyFont="1" applyFill="1" applyBorder="1" applyAlignment="1">
      <alignment horizontal="center" vertical="center"/>
    </xf>
    <xf numFmtId="0" fontId="3" fillId="57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/>
    </xf>
    <xf numFmtId="0" fontId="3" fillId="45" borderId="27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41" borderId="19" xfId="0" applyFont="1" applyFill="1" applyBorder="1" applyAlignment="1">
      <alignment horizontal="center" vertical="center"/>
    </xf>
    <xf numFmtId="0" fontId="15" fillId="41" borderId="48" xfId="0" applyFont="1" applyFill="1" applyBorder="1" applyAlignment="1">
      <alignment horizontal="center" vertical="center"/>
    </xf>
    <xf numFmtId="0" fontId="15" fillId="47" borderId="28" xfId="0" applyFont="1" applyFill="1" applyBorder="1" applyAlignment="1">
      <alignment horizontal="center" vertical="center"/>
    </xf>
    <xf numFmtId="0" fontId="15" fillId="58" borderId="48" xfId="0" applyFont="1" applyFill="1" applyBorder="1" applyAlignment="1">
      <alignment horizontal="center" vertical="center"/>
    </xf>
    <xf numFmtId="0" fontId="3" fillId="58" borderId="43" xfId="0" applyFont="1" applyFill="1" applyBorder="1" applyAlignment="1">
      <alignment horizontal="center" vertical="center"/>
    </xf>
    <xf numFmtId="0" fontId="15" fillId="58" borderId="30" xfId="0" applyFont="1" applyFill="1" applyBorder="1" applyAlignment="1">
      <alignment horizontal="center" vertical="center"/>
    </xf>
    <xf numFmtId="0" fontId="15" fillId="58" borderId="19" xfId="0" applyFont="1" applyFill="1" applyBorder="1" applyAlignment="1">
      <alignment horizontal="center" vertical="center"/>
    </xf>
    <xf numFmtId="0" fontId="15" fillId="58" borderId="12" xfId="0" applyFont="1" applyFill="1" applyBorder="1" applyAlignment="1">
      <alignment horizontal="center" vertical="center"/>
    </xf>
    <xf numFmtId="0" fontId="17" fillId="0" borderId="65" xfId="0" applyFont="1" applyBorder="1" applyAlignment="1">
      <alignment/>
    </xf>
    <xf numFmtId="0" fontId="17" fillId="0" borderId="0" xfId="0" applyFont="1" applyAlignment="1">
      <alignment/>
    </xf>
    <xf numFmtId="0" fontId="16" fillId="59" borderId="15" xfId="0" applyFont="1" applyFill="1" applyBorder="1" applyAlignment="1">
      <alignment horizontal="center" vertical="center" wrapText="1"/>
    </xf>
    <xf numFmtId="0" fontId="18" fillId="59" borderId="59" xfId="0" applyFont="1" applyFill="1" applyBorder="1" applyAlignment="1">
      <alignment horizontal="center" vertical="center" wrapText="1"/>
    </xf>
    <xf numFmtId="0" fontId="18" fillId="59" borderId="62" xfId="0" applyFont="1" applyFill="1" applyBorder="1" applyAlignment="1">
      <alignment horizontal="center" vertical="center" wrapText="1"/>
    </xf>
    <xf numFmtId="0" fontId="18" fillId="59" borderId="58" xfId="0" applyFont="1" applyFill="1" applyBorder="1" applyAlignment="1">
      <alignment horizontal="center" vertical="center" wrapText="1"/>
    </xf>
    <xf numFmtId="0" fontId="18" fillId="59" borderId="63" xfId="0" applyFont="1" applyFill="1" applyBorder="1" applyAlignment="1">
      <alignment horizontal="center" vertical="center" wrapText="1"/>
    </xf>
    <xf numFmtId="0" fontId="18" fillId="59" borderId="77" xfId="0" applyFont="1" applyFill="1" applyBorder="1" applyAlignment="1">
      <alignment horizontal="center" vertical="center" wrapText="1"/>
    </xf>
    <xf numFmtId="0" fontId="18" fillId="59" borderId="29" xfId="0" applyFont="1" applyFill="1" applyBorder="1" applyAlignment="1">
      <alignment horizontal="center" vertical="center" wrapText="1"/>
    </xf>
    <xf numFmtId="0" fontId="18" fillId="59" borderId="27" xfId="0" applyFont="1" applyFill="1" applyBorder="1" applyAlignment="1">
      <alignment horizontal="center" vertical="center" wrapText="1"/>
    </xf>
    <xf numFmtId="0" fontId="18" fillId="59" borderId="14" xfId="0" applyFont="1" applyFill="1" applyBorder="1" applyAlignment="1">
      <alignment horizontal="center" vertical="center" wrapText="1"/>
    </xf>
    <xf numFmtId="0" fontId="18" fillId="59" borderId="16" xfId="0" applyFont="1" applyFill="1" applyBorder="1" applyAlignment="1">
      <alignment horizontal="center" vertical="center" wrapText="1"/>
    </xf>
    <xf numFmtId="0" fontId="18" fillId="59" borderId="18" xfId="0" applyFont="1" applyFill="1" applyBorder="1" applyAlignment="1">
      <alignment horizontal="center" vertical="center" wrapText="1"/>
    </xf>
    <xf numFmtId="0" fontId="18" fillId="59" borderId="78" xfId="0" applyFont="1" applyFill="1" applyBorder="1" applyAlignment="1">
      <alignment horizontal="center" vertical="center" wrapText="1"/>
    </xf>
    <xf numFmtId="0" fontId="18" fillId="59" borderId="55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left" vertical="top" wrapText="1"/>
    </xf>
    <xf numFmtId="49" fontId="20" fillId="0" borderId="43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20" fillId="47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28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47" borderId="12" xfId="0" applyFont="1" applyFill="1" applyBorder="1" applyAlignment="1">
      <alignment horizontal="center" vertical="center" wrapText="1"/>
    </xf>
    <xf numFmtId="49" fontId="20" fillId="0" borderId="28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top" wrapText="1"/>
    </xf>
    <xf numFmtId="49" fontId="20" fillId="0" borderId="21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horizontal="left" vertical="top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 wrapText="1"/>
    </xf>
    <xf numFmtId="0" fontId="20" fillId="47" borderId="32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left" vertical="top" wrapText="1"/>
    </xf>
    <xf numFmtId="49" fontId="20" fillId="0" borderId="36" xfId="0" applyNumberFormat="1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 wrapText="1"/>
    </xf>
    <xf numFmtId="0" fontId="20" fillId="47" borderId="5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8" fillId="59" borderId="14" xfId="0" applyFont="1" applyFill="1" applyBorder="1" applyAlignment="1">
      <alignment horizontal="left" vertical="top" wrapText="1"/>
    </xf>
    <xf numFmtId="0" fontId="18" fillId="59" borderId="15" xfId="0" applyFont="1" applyFill="1" applyBorder="1" applyAlignment="1">
      <alignment horizontal="left" vertical="top" wrapText="1"/>
    </xf>
    <xf numFmtId="0" fontId="18" fillId="59" borderId="81" xfId="0" applyFont="1" applyFill="1" applyBorder="1" applyAlignment="1">
      <alignment horizontal="center" vertical="center" wrapText="1"/>
    </xf>
    <xf numFmtId="0" fontId="18" fillId="59" borderId="17" xfId="0" applyFont="1" applyFill="1" applyBorder="1" applyAlignment="1">
      <alignment horizontal="center" vertical="center" wrapText="1"/>
    </xf>
    <xf numFmtId="0" fontId="18" fillId="59" borderId="8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top"/>
    </xf>
    <xf numFmtId="49" fontId="19" fillId="0" borderId="8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top"/>
    </xf>
    <xf numFmtId="49" fontId="19" fillId="0" borderId="84" xfId="0" applyNumberFormat="1" applyFont="1" applyFill="1" applyBorder="1" applyAlignment="1">
      <alignment horizontal="center" vertical="center" wrapText="1"/>
    </xf>
    <xf numFmtId="0" fontId="20" fillId="47" borderId="48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left" vertical="top"/>
    </xf>
    <xf numFmtId="0" fontId="19" fillId="0" borderId="85" xfId="0" applyFont="1" applyFill="1" applyBorder="1" applyAlignment="1">
      <alignment horizontal="center" vertical="center" wrapText="1"/>
    </xf>
    <xf numFmtId="0" fontId="20" fillId="60" borderId="13" xfId="0" applyFont="1" applyFill="1" applyBorder="1" applyAlignment="1">
      <alignment horizontal="center" vertical="center" wrapText="1"/>
    </xf>
    <xf numFmtId="0" fontId="18" fillId="59" borderId="20" xfId="0" applyFont="1" applyFill="1" applyBorder="1" applyAlignment="1">
      <alignment horizontal="left" vertical="top" wrapText="1"/>
    </xf>
    <xf numFmtId="0" fontId="18" fillId="59" borderId="43" xfId="0" applyFont="1" applyFill="1" applyBorder="1" applyAlignment="1">
      <alignment vertical="center" wrapText="1"/>
    </xf>
    <xf numFmtId="0" fontId="18" fillId="59" borderId="38" xfId="0" applyFont="1" applyFill="1" applyBorder="1" applyAlignment="1">
      <alignment horizontal="center" vertical="center" wrapText="1"/>
    </xf>
    <xf numFmtId="0" fontId="18" fillId="59" borderId="47" xfId="0" applyFont="1" applyFill="1" applyBorder="1" applyAlignment="1">
      <alignment horizontal="center" vertical="center" wrapText="1"/>
    </xf>
    <xf numFmtId="0" fontId="18" fillId="59" borderId="11" xfId="0" applyFont="1" applyFill="1" applyBorder="1" applyAlignment="1">
      <alignment horizontal="center" vertical="center" wrapText="1"/>
    </xf>
    <xf numFmtId="0" fontId="18" fillId="59" borderId="70" xfId="0" applyFont="1" applyFill="1" applyBorder="1" applyAlignment="1">
      <alignment horizontal="center" vertical="center" wrapText="1"/>
    </xf>
    <xf numFmtId="0" fontId="18" fillId="59" borderId="10" xfId="0" applyFont="1" applyFill="1" applyBorder="1" applyAlignment="1">
      <alignment horizontal="center" vertical="center" wrapText="1"/>
    </xf>
    <xf numFmtId="0" fontId="18" fillId="59" borderId="86" xfId="0" applyFont="1" applyFill="1" applyBorder="1" applyAlignment="1">
      <alignment horizontal="center" vertical="center" wrapText="1"/>
    </xf>
    <xf numFmtId="0" fontId="18" fillId="59" borderId="87" xfId="0" applyFont="1" applyFill="1" applyBorder="1" applyAlignment="1">
      <alignment horizontal="center" vertical="center" wrapText="1"/>
    </xf>
    <xf numFmtId="0" fontId="18" fillId="59" borderId="21" xfId="0" applyFont="1" applyFill="1" applyBorder="1" applyAlignment="1">
      <alignment horizontal="left" vertical="top" wrapText="1"/>
    </xf>
    <xf numFmtId="0" fontId="18" fillId="59" borderId="36" xfId="0" applyFont="1" applyFill="1" applyBorder="1" applyAlignment="1">
      <alignment vertical="center" wrapText="1"/>
    </xf>
    <xf numFmtId="0" fontId="18" fillId="59" borderId="37" xfId="0" applyFont="1" applyFill="1" applyBorder="1" applyAlignment="1">
      <alignment horizontal="center" vertical="center" wrapText="1"/>
    </xf>
    <xf numFmtId="0" fontId="18" fillId="59" borderId="88" xfId="0" applyFont="1" applyFill="1" applyBorder="1" applyAlignment="1">
      <alignment horizontal="center" vertical="center" wrapText="1"/>
    </xf>
    <xf numFmtId="0" fontId="18" fillId="59" borderId="89" xfId="0" applyFont="1" applyFill="1" applyBorder="1" applyAlignment="1">
      <alignment horizontal="center" vertical="center" wrapText="1"/>
    </xf>
    <xf numFmtId="0" fontId="18" fillId="61" borderId="28" xfId="0" applyFont="1" applyFill="1" applyBorder="1" applyAlignment="1">
      <alignment horizontal="left" vertical="top" wrapText="1"/>
    </xf>
    <xf numFmtId="49" fontId="18" fillId="61" borderId="28" xfId="0" applyNumberFormat="1" applyFont="1" applyFill="1" applyBorder="1" applyAlignment="1">
      <alignment horizontal="center" vertical="center" wrapText="1"/>
    </xf>
    <xf numFmtId="0" fontId="18" fillId="61" borderId="19" xfId="0" applyFont="1" applyFill="1" applyBorder="1" applyAlignment="1">
      <alignment horizontal="center" vertical="center" wrapText="1"/>
    </xf>
    <xf numFmtId="0" fontId="18" fillId="61" borderId="73" xfId="0" applyFont="1" applyFill="1" applyBorder="1" applyAlignment="1">
      <alignment horizontal="center" vertical="center" wrapText="1"/>
    </xf>
    <xf numFmtId="0" fontId="18" fillId="61" borderId="48" xfId="0" applyFont="1" applyFill="1" applyBorder="1" applyAlignment="1">
      <alignment horizontal="center" vertical="center" wrapText="1"/>
    </xf>
    <xf numFmtId="0" fontId="18" fillId="61" borderId="12" xfId="0" applyFont="1" applyFill="1" applyBorder="1" applyAlignment="1">
      <alignment horizontal="center" vertical="center" wrapText="1"/>
    </xf>
    <xf numFmtId="0" fontId="18" fillId="61" borderId="13" xfId="0" applyFont="1" applyFill="1" applyBorder="1" applyAlignment="1">
      <alignment horizontal="center" vertical="center" wrapText="1"/>
    </xf>
    <xf numFmtId="0" fontId="18" fillId="61" borderId="71" xfId="0" applyFont="1" applyFill="1" applyBorder="1" applyAlignment="1">
      <alignment horizontal="center" vertical="center" wrapText="1"/>
    </xf>
    <xf numFmtId="0" fontId="18" fillId="47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9" fontId="19" fillId="0" borderId="28" xfId="0" applyNumberFormat="1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0" fontId="19" fillId="47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61" borderId="13" xfId="0" applyFont="1" applyFill="1" applyBorder="1" applyAlignment="1">
      <alignment horizontal="center" vertical="center" wrapText="1"/>
    </xf>
    <xf numFmtId="0" fontId="19" fillId="60" borderId="13" xfId="0" applyFont="1" applyFill="1" applyBorder="1" applyAlignment="1">
      <alignment horizontal="center" vertical="center" wrapText="1"/>
    </xf>
    <xf numFmtId="49" fontId="18" fillId="59" borderId="15" xfId="0" applyNumberFormat="1" applyFont="1" applyFill="1" applyBorder="1" applyAlignment="1">
      <alignment horizontal="center" vertical="center" wrapText="1"/>
    </xf>
    <xf numFmtId="0" fontId="20" fillId="59" borderId="14" xfId="0" applyFont="1" applyFill="1" applyBorder="1" applyAlignment="1">
      <alignment horizontal="center" vertical="center" wrapText="1"/>
    </xf>
    <xf numFmtId="0" fontId="20" fillId="59" borderId="1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top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top" wrapText="1"/>
    </xf>
    <xf numFmtId="49" fontId="18" fillId="0" borderId="2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48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/>
    </xf>
    <xf numFmtId="0" fontId="18" fillId="0" borderId="13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/>
    </xf>
    <xf numFmtId="49" fontId="18" fillId="47" borderId="12" xfId="0" applyNumberFormat="1" applyFont="1" applyFill="1" applyBorder="1" applyAlignment="1">
      <alignment horizontal="center" vertical="center" wrapText="1"/>
    </xf>
    <xf numFmtId="49" fontId="18" fillId="47" borderId="48" xfId="0" applyNumberFormat="1" applyFont="1" applyFill="1" applyBorder="1" applyAlignment="1">
      <alignment horizontal="center" vertical="center" wrapText="1"/>
    </xf>
    <xf numFmtId="49" fontId="18" fillId="47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49" fontId="18" fillId="0" borderId="23" xfId="0" applyNumberFormat="1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6" fillId="0" borderId="90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9" fillId="0" borderId="43" xfId="0" applyFont="1" applyFill="1" applyBorder="1" applyAlignment="1">
      <alignment horizontal="left" vertical="justify" wrapText="1"/>
    </xf>
    <xf numFmtId="0" fontId="19" fillId="0" borderId="28" xfId="0" applyFont="1" applyFill="1" applyBorder="1" applyAlignment="1">
      <alignment horizontal="left" vertical="justify" wrapText="1"/>
    </xf>
    <xf numFmtId="0" fontId="19" fillId="0" borderId="44" xfId="0" applyFont="1" applyFill="1" applyBorder="1" applyAlignment="1">
      <alignment horizontal="left" vertical="justify" wrapText="1"/>
    </xf>
    <xf numFmtId="0" fontId="19" fillId="0" borderId="36" xfId="0" applyFont="1" applyFill="1" applyBorder="1" applyAlignment="1">
      <alignment horizontal="left" vertical="justify" wrapText="1"/>
    </xf>
    <xf numFmtId="0" fontId="19" fillId="0" borderId="21" xfId="0" applyFont="1" applyFill="1" applyBorder="1" applyAlignment="1">
      <alignment horizontal="left" vertical="justify" wrapText="1"/>
    </xf>
    <xf numFmtId="0" fontId="18" fillId="59" borderId="15" xfId="0" applyFont="1" applyFill="1" applyBorder="1" applyAlignment="1">
      <alignment horizontal="left" vertical="justify" wrapText="1"/>
    </xf>
    <xf numFmtId="0" fontId="20" fillId="0" borderId="91" xfId="0" applyFont="1" applyFill="1" applyBorder="1" applyAlignment="1">
      <alignment horizontal="left" vertical="justify" wrapText="1"/>
    </xf>
    <xf numFmtId="0" fontId="20" fillId="0" borderId="64" xfId="0" applyFont="1" applyFill="1" applyBorder="1" applyAlignment="1">
      <alignment horizontal="left" vertical="justify" wrapText="1"/>
    </xf>
    <xf numFmtId="0" fontId="20" fillId="0" borderId="92" xfId="0" applyFont="1" applyFill="1" applyBorder="1" applyAlignment="1">
      <alignment horizontal="left" vertical="justify" wrapText="1"/>
    </xf>
    <xf numFmtId="0" fontId="18" fillId="59" borderId="20" xfId="0" applyFont="1" applyFill="1" applyBorder="1" applyAlignment="1">
      <alignment horizontal="left" vertical="justify" wrapText="1"/>
    </xf>
    <xf numFmtId="0" fontId="18" fillId="59" borderId="36" xfId="0" applyFont="1" applyFill="1" applyBorder="1" applyAlignment="1">
      <alignment horizontal="left" vertical="justify" wrapText="1"/>
    </xf>
    <xf numFmtId="0" fontId="16" fillId="61" borderId="20" xfId="0" applyFont="1" applyFill="1" applyBorder="1" applyAlignment="1">
      <alignment horizontal="left" vertical="justify" wrapText="1"/>
    </xf>
    <xf numFmtId="0" fontId="20" fillId="0" borderId="28" xfId="0" applyFont="1" applyFill="1" applyBorder="1" applyAlignment="1">
      <alignment horizontal="left" vertical="justify" wrapText="1"/>
    </xf>
    <xf numFmtId="0" fontId="18" fillId="61" borderId="28" xfId="0" applyFont="1" applyFill="1" applyBorder="1" applyAlignment="1">
      <alignment horizontal="left" vertical="justify" wrapText="1"/>
    </xf>
    <xf numFmtId="0" fontId="18" fillId="0" borderId="21" xfId="0" applyFont="1" applyFill="1" applyBorder="1" applyAlignment="1">
      <alignment horizontal="left" vertical="justify" wrapText="1"/>
    </xf>
    <xf numFmtId="0" fontId="18" fillId="0" borderId="28" xfId="0" applyFont="1" applyFill="1" applyBorder="1" applyAlignment="1">
      <alignment horizontal="left" vertical="justify" wrapText="1"/>
    </xf>
    <xf numFmtId="0" fontId="18" fillId="0" borderId="15" xfId="0" applyFont="1" applyFill="1" applyBorder="1" applyAlignment="1">
      <alignment horizontal="left" vertical="justify" wrapText="1"/>
    </xf>
    <xf numFmtId="0" fontId="17" fillId="0" borderId="0" xfId="0" applyFont="1" applyFill="1" applyAlignment="1">
      <alignment horizontal="left" vertical="justify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81" xfId="0" applyFont="1" applyFill="1" applyBorder="1" applyAlignment="1">
      <alignment horizontal="center" vertical="top" wrapText="1"/>
    </xf>
    <xf numFmtId="0" fontId="6" fillId="0" borderId="68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center" wrapText="1"/>
    </xf>
    <xf numFmtId="0" fontId="7" fillId="0" borderId="20" xfId="42" applyNumberFormat="1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9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8" fillId="0" borderId="39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94" xfId="0" applyFont="1" applyFill="1" applyBorder="1" applyAlignment="1">
      <alignment horizontal="center" vertical="center" textRotation="90" wrapText="1"/>
    </xf>
    <xf numFmtId="0" fontId="13" fillId="0" borderId="70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70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53" xfId="0" applyFont="1" applyFill="1" applyBorder="1" applyAlignment="1">
      <alignment horizontal="left" vertical="center" wrapText="1"/>
    </xf>
    <xf numFmtId="0" fontId="18" fillId="0" borderId="95" xfId="0" applyFont="1" applyFill="1" applyBorder="1" applyAlignment="1">
      <alignment horizontal="left" vertical="center" wrapText="1"/>
    </xf>
    <xf numFmtId="0" fontId="18" fillId="0" borderId="9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97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horizontal="left" vertical="center" wrapText="1"/>
    </xf>
    <xf numFmtId="0" fontId="18" fillId="0" borderId="61" xfId="0" applyFont="1" applyFill="1" applyBorder="1" applyAlignment="1">
      <alignment horizontal="left" vertical="center" wrapText="1"/>
    </xf>
    <xf numFmtId="0" fontId="18" fillId="0" borderId="98" xfId="0" applyFont="1" applyFill="1" applyBorder="1" applyAlignment="1">
      <alignment horizontal="left" vertical="center" wrapText="1"/>
    </xf>
    <xf numFmtId="0" fontId="18" fillId="47" borderId="1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59" borderId="39" xfId="0" applyFont="1" applyFill="1" applyBorder="1" applyAlignment="1">
      <alignment horizontal="left" vertical="top" wrapText="1"/>
    </xf>
    <xf numFmtId="0" fontId="18" fillId="59" borderId="42" xfId="0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99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34" borderId="100" xfId="0" applyFont="1" applyFill="1" applyBorder="1" applyAlignment="1">
      <alignment horizontal="center" vertical="top" wrapText="1"/>
    </xf>
    <xf numFmtId="0" fontId="2" fillId="34" borderId="69" xfId="0" applyFont="1" applyFill="1" applyBorder="1" applyAlignment="1">
      <alignment horizontal="center" vertical="top" wrapText="1"/>
    </xf>
    <xf numFmtId="0" fontId="2" fillId="34" borderId="33" xfId="0" applyFont="1" applyFill="1" applyBorder="1" applyAlignment="1">
      <alignment horizontal="center" vertical="top" wrapText="1"/>
    </xf>
    <xf numFmtId="0" fontId="2" fillId="0" borderId="101" xfId="0" applyFont="1" applyBorder="1" applyAlignment="1">
      <alignment horizontal="center" vertical="top" wrapText="1"/>
    </xf>
    <xf numFmtId="0" fontId="2" fillId="0" borderId="102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03" xfId="0" applyFont="1" applyBorder="1" applyAlignment="1">
      <alignment horizontal="center" vertical="top" wrapText="1"/>
    </xf>
    <xf numFmtId="0" fontId="2" fillId="0" borderId="104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6" fillId="33" borderId="39" xfId="0" applyFont="1" applyFill="1" applyBorder="1" applyAlignment="1">
      <alignment horizontal="left" vertical="top" wrapText="1"/>
    </xf>
    <xf numFmtId="0" fontId="6" fillId="33" borderId="42" xfId="0" applyFont="1" applyFill="1" applyBorder="1" applyAlignment="1">
      <alignment horizontal="left" vertical="top" wrapText="1"/>
    </xf>
    <xf numFmtId="0" fontId="2" fillId="0" borderId="81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3" fillId="0" borderId="81" xfId="42" applyNumberFormat="1" applyFont="1" applyFill="1" applyBorder="1" applyAlignment="1" applyProtection="1">
      <alignment horizontal="center" vertical="top" wrapText="1"/>
      <protection/>
    </xf>
    <xf numFmtId="0" fontId="3" fillId="0" borderId="68" xfId="42" applyNumberFormat="1" applyFont="1" applyFill="1" applyBorder="1" applyAlignment="1" applyProtection="1">
      <alignment horizontal="center" vertical="top" wrapText="1"/>
      <protection/>
    </xf>
    <xf numFmtId="0" fontId="3" fillId="0" borderId="36" xfId="42" applyNumberFormat="1" applyFont="1" applyFill="1" applyBorder="1" applyAlignment="1" applyProtection="1">
      <alignment horizontal="center" vertical="top" wrapText="1"/>
      <protection/>
    </xf>
    <xf numFmtId="0" fontId="8" fillId="11" borderId="39" xfId="0" applyFont="1" applyFill="1" applyBorder="1" applyAlignment="1">
      <alignment horizontal="left" vertical="top" wrapText="1"/>
    </xf>
    <xf numFmtId="0" fontId="8" fillId="11" borderId="42" xfId="0" applyFont="1" applyFill="1" applyBorder="1" applyAlignment="1">
      <alignment horizontal="left" vertical="top" wrapText="1"/>
    </xf>
    <xf numFmtId="0" fontId="8" fillId="62" borderId="39" xfId="0" applyFont="1" applyFill="1" applyBorder="1" applyAlignment="1">
      <alignment horizontal="left" vertical="top" wrapText="1"/>
    </xf>
    <xf numFmtId="0" fontId="8" fillId="62" borderId="42" xfId="0" applyFont="1" applyFill="1" applyBorder="1" applyAlignment="1">
      <alignment horizontal="left" vertical="top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0" fontId="6" fillId="0" borderId="105" xfId="0" applyFont="1" applyBorder="1" applyAlignment="1">
      <alignment horizontal="left" vertical="center" wrapText="1"/>
    </xf>
    <xf numFmtId="0" fontId="6" fillId="0" borderId="106" xfId="0" applyFont="1" applyBorder="1" applyAlignment="1">
      <alignment horizontal="left" vertical="center" wrapText="1"/>
    </xf>
    <xf numFmtId="0" fontId="6" fillId="0" borderId="107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108" xfId="0" applyFont="1" applyBorder="1" applyAlignment="1">
      <alignment horizontal="left" vertical="center" wrapText="1"/>
    </xf>
    <xf numFmtId="0" fontId="8" fillId="0" borderId="99" xfId="0" applyFont="1" applyBorder="1" applyAlignment="1">
      <alignment horizontal="center" vertical="center" textRotation="90" wrapText="1"/>
    </xf>
    <xf numFmtId="0" fontId="8" fillId="0" borderId="72" xfId="0" applyFont="1" applyBorder="1" applyAlignment="1">
      <alignment horizontal="center" vertical="center" textRotation="90" wrapText="1"/>
    </xf>
    <xf numFmtId="0" fontId="8" fillId="0" borderId="58" xfId="0" applyFont="1" applyBorder="1" applyAlignment="1">
      <alignment horizontal="center" vertical="center" textRotation="90" wrapText="1"/>
    </xf>
    <xf numFmtId="0" fontId="2" fillId="63" borderId="47" xfId="0" applyFont="1" applyFill="1" applyBorder="1" applyAlignment="1">
      <alignment horizontal="center" vertical="center" wrapText="1"/>
    </xf>
    <xf numFmtId="0" fontId="2" fillId="63" borderId="93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8" borderId="66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95" xfId="0" applyFont="1" applyBorder="1" applyAlignment="1">
      <alignment horizontal="left" vertical="center" wrapText="1"/>
    </xf>
    <xf numFmtId="0" fontId="6" fillId="0" borderId="9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7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98" xfId="0" applyFont="1" applyBorder="1" applyAlignment="1">
      <alignment horizontal="left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9" borderId="66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2" fillId="36" borderId="66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109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textRotation="90"/>
    </xf>
    <xf numFmtId="0" fontId="15" fillId="17" borderId="15" xfId="0" applyFont="1" applyFill="1" applyBorder="1" applyAlignment="1">
      <alignment horizontal="center" vertical="center" textRotation="90"/>
    </xf>
    <xf numFmtId="0" fontId="3" fillId="57" borderId="14" xfId="0" applyFont="1" applyFill="1" applyBorder="1" applyAlignment="1">
      <alignment vertical="center" textRotation="90"/>
    </xf>
    <xf numFmtId="0" fontId="3" fillId="0" borderId="16" xfId="0" applyFont="1" applyFill="1" applyBorder="1" applyAlignment="1">
      <alignment vertical="center" textRotation="90"/>
    </xf>
    <xf numFmtId="0" fontId="3" fillId="0" borderId="100" xfId="0" applyFont="1" applyFill="1" applyBorder="1" applyAlignment="1">
      <alignment vertical="center" textRotation="90"/>
    </xf>
    <xf numFmtId="0" fontId="3" fillId="0" borderId="69" xfId="0" applyFont="1" applyFill="1" applyBorder="1" applyAlignment="1">
      <alignment vertical="center" textRotation="90"/>
    </xf>
    <xf numFmtId="0" fontId="3" fillId="0" borderId="59" xfId="0" applyFont="1" applyFill="1" applyBorder="1" applyAlignment="1">
      <alignment vertical="center" textRotation="90"/>
    </xf>
    <xf numFmtId="0" fontId="3" fillId="57" borderId="101" xfId="0" applyFont="1" applyFill="1" applyBorder="1" applyAlignment="1">
      <alignment horizontal="center" vertical="center" textRotation="90"/>
    </xf>
    <xf numFmtId="0" fontId="3" fillId="57" borderId="102" xfId="0" applyFont="1" applyFill="1" applyBorder="1" applyAlignment="1">
      <alignment horizontal="center" vertical="center" textRotation="90"/>
    </xf>
    <xf numFmtId="0" fontId="3" fillId="57" borderId="63" xfId="0" applyFont="1" applyFill="1" applyBorder="1" applyAlignment="1">
      <alignment horizontal="center" vertical="center" textRotation="90"/>
    </xf>
    <xf numFmtId="0" fontId="3" fillId="0" borderId="100" xfId="0" applyFont="1" applyBorder="1" applyAlignment="1">
      <alignment horizontal="center" vertical="center" textRotation="90"/>
    </xf>
    <xf numFmtId="0" fontId="3" fillId="0" borderId="69" xfId="0" applyFont="1" applyBorder="1" applyAlignment="1">
      <alignment horizontal="center" vertical="center" textRotation="90"/>
    </xf>
    <xf numFmtId="0" fontId="3" fillId="0" borderId="59" xfId="0" applyFont="1" applyBorder="1" applyAlignment="1">
      <alignment horizontal="center" vertical="center" textRotation="90"/>
    </xf>
    <xf numFmtId="0" fontId="3" fillId="11" borderId="81" xfId="0" applyFont="1" applyFill="1" applyBorder="1" applyAlignment="1">
      <alignment horizontal="center" vertical="center" textRotation="90"/>
    </xf>
    <xf numFmtId="0" fontId="3" fillId="11" borderId="68" xfId="0" applyFont="1" applyFill="1" applyBorder="1" applyAlignment="1">
      <alignment horizontal="center" vertical="center" textRotation="90"/>
    </xf>
    <xf numFmtId="0" fontId="3" fillId="11" borderId="36" xfId="0" applyFont="1" applyFill="1" applyBorder="1" applyAlignment="1">
      <alignment horizontal="center" vertical="center" textRotation="90"/>
    </xf>
    <xf numFmtId="0" fontId="3" fillId="49" borderId="105" xfId="0" applyFont="1" applyFill="1" applyBorder="1" applyAlignment="1">
      <alignment horizontal="center" vertical="center" textRotation="90"/>
    </xf>
    <xf numFmtId="0" fontId="3" fillId="49" borderId="107" xfId="0" applyFont="1" applyFill="1" applyBorder="1" applyAlignment="1">
      <alignment horizontal="center" vertical="center" textRotation="90"/>
    </xf>
    <xf numFmtId="0" fontId="3" fillId="49" borderId="96" xfId="0" applyFont="1" applyFill="1" applyBorder="1" applyAlignment="1">
      <alignment horizontal="center" vertical="center" textRotation="90"/>
    </xf>
    <xf numFmtId="0" fontId="3" fillId="49" borderId="97" xfId="0" applyFont="1" applyFill="1" applyBorder="1" applyAlignment="1">
      <alignment horizontal="center" vertical="center" textRotation="90"/>
    </xf>
    <xf numFmtId="0" fontId="3" fillId="49" borderId="60" xfId="0" applyFont="1" applyFill="1" applyBorder="1" applyAlignment="1">
      <alignment horizontal="center" vertical="center" textRotation="90"/>
    </xf>
    <xf numFmtId="0" fontId="3" fillId="49" borderId="98" xfId="0" applyFont="1" applyFill="1" applyBorder="1" applyAlignment="1">
      <alignment horizontal="center" vertical="center" textRotation="90"/>
    </xf>
    <xf numFmtId="0" fontId="3" fillId="0" borderId="100" xfId="0" applyFont="1" applyFill="1" applyBorder="1" applyAlignment="1">
      <alignment horizontal="center" vertical="center" textRotation="90"/>
    </xf>
    <xf numFmtId="0" fontId="3" fillId="0" borderId="69" xfId="0" applyFont="1" applyFill="1" applyBorder="1" applyAlignment="1">
      <alignment horizontal="center" vertical="center" textRotation="90"/>
    </xf>
    <xf numFmtId="0" fontId="3" fillId="0" borderId="59" xfId="0" applyFont="1" applyFill="1" applyBorder="1" applyAlignment="1">
      <alignment horizontal="center" vertical="center" textRotation="90"/>
    </xf>
    <xf numFmtId="0" fontId="3" fillId="57" borderId="99" xfId="0" applyFont="1" applyFill="1" applyBorder="1" applyAlignment="1">
      <alignment horizontal="center" vertical="center" textRotation="90"/>
    </xf>
    <xf numFmtId="0" fontId="3" fillId="57" borderId="72" xfId="0" applyFont="1" applyFill="1" applyBorder="1" applyAlignment="1">
      <alignment horizontal="center" vertical="center" textRotation="90"/>
    </xf>
    <xf numFmtId="0" fontId="3" fillId="57" borderId="58" xfId="0" applyFont="1" applyFill="1" applyBorder="1" applyAlignment="1">
      <alignment horizontal="center" vertical="center" textRotation="90"/>
    </xf>
    <xf numFmtId="0" fontId="3" fillId="45" borderId="81" xfId="0" applyFont="1" applyFill="1" applyBorder="1" applyAlignment="1">
      <alignment horizontal="center" vertical="center" textRotation="90"/>
    </xf>
    <xf numFmtId="0" fontId="3" fillId="45" borderId="68" xfId="0" applyFont="1" applyFill="1" applyBorder="1" applyAlignment="1">
      <alignment horizontal="center" vertical="center" textRotation="90"/>
    </xf>
    <xf numFmtId="0" fontId="3" fillId="45" borderId="36" xfId="0" applyFont="1" applyFill="1" applyBorder="1" applyAlignment="1">
      <alignment horizontal="center" vertical="center" textRotation="90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3" fillId="57" borderId="110" xfId="0" applyFont="1" applyFill="1" applyBorder="1" applyAlignment="1">
      <alignment horizontal="center" vertical="center" textRotation="90"/>
    </xf>
    <xf numFmtId="0" fontId="3" fillId="57" borderId="111" xfId="0" applyFont="1" applyFill="1" applyBorder="1" applyAlignment="1">
      <alignment horizontal="center" vertical="center" textRotation="90"/>
    </xf>
    <xf numFmtId="0" fontId="3" fillId="57" borderId="62" xfId="0" applyFont="1" applyFill="1" applyBorder="1" applyAlignment="1">
      <alignment horizontal="center" vertical="center" textRotation="9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72"/>
  <sheetViews>
    <sheetView tabSelected="1" view="pageBreakPreview" zoomScale="80" zoomScaleSheetLayoutView="80" zoomScalePageLayoutView="80" workbookViewId="0" topLeftCell="A1">
      <selection activeCell="J19" sqref="J19"/>
    </sheetView>
  </sheetViews>
  <sheetFormatPr defaultColWidth="11.625" defaultRowHeight="12.75"/>
  <cols>
    <col min="1" max="1" width="11.75390625" style="475" customWidth="1"/>
    <col min="2" max="2" width="60.75390625" style="503" customWidth="1"/>
    <col min="3" max="3" width="14.875" style="476" customWidth="1"/>
    <col min="4" max="4" width="9.125" style="476" customWidth="1"/>
    <col min="5" max="5" width="7.75390625" style="476" hidden="1" customWidth="1"/>
    <col min="6" max="6" width="10.125" style="476" customWidth="1"/>
    <col min="7" max="7" width="10.25390625" style="476" customWidth="1"/>
    <col min="8" max="8" width="8.375" style="476" hidden="1" customWidth="1"/>
    <col min="9" max="9" width="9.875" style="476" customWidth="1"/>
    <col min="10" max="10" width="10.625" style="318" customWidth="1"/>
    <col min="11" max="11" width="9.875" style="318" customWidth="1"/>
    <col min="12" max="12" width="9.375" style="476" customWidth="1"/>
    <col min="13" max="13" width="10.25390625" style="476" customWidth="1"/>
    <col min="14" max="14" width="9.875" style="476" customWidth="1"/>
    <col min="15" max="15" width="8.75390625" style="476" customWidth="1"/>
    <col min="16" max="16" width="7.625" style="318" customWidth="1"/>
    <col min="17" max="16384" width="11.625" style="318" customWidth="1"/>
  </cols>
  <sheetData>
    <row r="1" spans="1:15" s="317" customFormat="1" ht="63" customHeight="1" thickBot="1">
      <c r="A1" s="534" t="s">
        <v>249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6"/>
    </row>
    <row r="2" spans="1:15" s="317" customFormat="1" ht="33.75" customHeight="1" thickBot="1">
      <c r="A2" s="513" t="s">
        <v>0</v>
      </c>
      <c r="B2" s="516" t="s">
        <v>1</v>
      </c>
      <c r="C2" s="517" t="s">
        <v>2</v>
      </c>
      <c r="D2" s="518" t="s">
        <v>3</v>
      </c>
      <c r="E2" s="519"/>
      <c r="F2" s="519"/>
      <c r="G2" s="519"/>
      <c r="H2" s="519"/>
      <c r="I2" s="520"/>
      <c r="J2" s="521" t="s">
        <v>4</v>
      </c>
      <c r="K2" s="522"/>
      <c r="L2" s="522"/>
      <c r="M2" s="522"/>
      <c r="N2" s="522"/>
      <c r="O2" s="522"/>
    </row>
    <row r="3" spans="1:15" ht="16.5" customHeight="1" thickBot="1">
      <c r="A3" s="514"/>
      <c r="B3" s="516"/>
      <c r="C3" s="517"/>
      <c r="D3" s="529" t="s">
        <v>5</v>
      </c>
      <c r="E3" s="530"/>
      <c r="F3" s="530" t="s">
        <v>6</v>
      </c>
      <c r="G3" s="533" t="s">
        <v>7</v>
      </c>
      <c r="H3" s="533"/>
      <c r="I3" s="533"/>
      <c r="J3" s="527" t="s">
        <v>8</v>
      </c>
      <c r="K3" s="528"/>
      <c r="L3" s="504" t="s">
        <v>9</v>
      </c>
      <c r="M3" s="505"/>
      <c r="N3" s="506" t="s">
        <v>10</v>
      </c>
      <c r="O3" s="505"/>
    </row>
    <row r="4" spans="1:15" ht="18.75" customHeight="1" thickBot="1">
      <c r="A4" s="514"/>
      <c r="B4" s="516"/>
      <c r="C4" s="517"/>
      <c r="D4" s="507"/>
      <c r="E4" s="509"/>
      <c r="F4" s="531"/>
      <c r="G4" s="507" t="s">
        <v>11</v>
      </c>
      <c r="H4" s="509"/>
      <c r="I4" s="511" t="s">
        <v>242</v>
      </c>
      <c r="J4" s="479" t="s">
        <v>13</v>
      </c>
      <c r="K4" s="480" t="s">
        <v>14</v>
      </c>
      <c r="L4" s="478" t="s">
        <v>15</v>
      </c>
      <c r="M4" s="481" t="s">
        <v>16</v>
      </c>
      <c r="N4" s="478" t="s">
        <v>17</v>
      </c>
      <c r="O4" s="481" t="s">
        <v>18</v>
      </c>
    </row>
    <row r="5" spans="1:15" ht="39" customHeight="1" thickBot="1">
      <c r="A5" s="515"/>
      <c r="B5" s="516"/>
      <c r="C5" s="517"/>
      <c r="D5" s="508"/>
      <c r="E5" s="510"/>
      <c r="F5" s="532"/>
      <c r="G5" s="508"/>
      <c r="H5" s="510"/>
      <c r="I5" s="512"/>
      <c r="J5" s="482" t="s">
        <v>19</v>
      </c>
      <c r="K5" s="483" t="s">
        <v>93</v>
      </c>
      <c r="L5" s="484" t="s">
        <v>91</v>
      </c>
      <c r="M5" s="485" t="s">
        <v>94</v>
      </c>
      <c r="N5" s="484" t="s">
        <v>92</v>
      </c>
      <c r="O5" s="485" t="s">
        <v>95</v>
      </c>
    </row>
    <row r="6" spans="1:15" ht="19.5" thickBot="1">
      <c r="A6" s="549" t="s">
        <v>120</v>
      </c>
      <c r="B6" s="550"/>
      <c r="C6" s="319"/>
      <c r="D6" s="320">
        <f>SUM(D7,D16,D24)</f>
        <v>3078</v>
      </c>
      <c r="E6" s="320">
        <f>SUM(E7,E16,E24)</f>
        <v>3147</v>
      </c>
      <c r="F6" s="321">
        <f>SUM(F7,F16,F24)</f>
        <v>1026</v>
      </c>
      <c r="G6" s="322">
        <f>SUM(G7,G16,G24)</f>
        <v>2052</v>
      </c>
      <c r="H6" s="320">
        <f>SUM(J6:O6)</f>
        <v>2052</v>
      </c>
      <c r="I6" s="323">
        <f aca="true" t="shared" si="0" ref="I6:O6">SUM(I7,I16,I24)</f>
        <v>295</v>
      </c>
      <c r="J6" s="324">
        <f t="shared" si="0"/>
        <v>445</v>
      </c>
      <c r="K6" s="321">
        <f t="shared" si="0"/>
        <v>561</v>
      </c>
      <c r="L6" s="322">
        <f t="shared" si="0"/>
        <v>420</v>
      </c>
      <c r="M6" s="323">
        <f t="shared" si="0"/>
        <v>471</v>
      </c>
      <c r="N6" s="322">
        <f t="shared" si="0"/>
        <v>155</v>
      </c>
      <c r="O6" s="323">
        <f t="shared" si="0"/>
        <v>0</v>
      </c>
    </row>
    <row r="7" spans="1:15" ht="18.75" customHeight="1" thickBot="1">
      <c r="A7" s="549" t="s">
        <v>86</v>
      </c>
      <c r="B7" s="550"/>
      <c r="C7" s="319"/>
      <c r="D7" s="325">
        <f aca="true" t="shared" si="1" ref="D7:O7">SUM(D8:D15)</f>
        <v>1756</v>
      </c>
      <c r="E7" s="325">
        <f t="shared" si="1"/>
        <v>1756</v>
      </c>
      <c r="F7" s="326">
        <f t="shared" si="1"/>
        <v>565</v>
      </c>
      <c r="G7" s="327">
        <f t="shared" si="1"/>
        <v>1191</v>
      </c>
      <c r="H7" s="328">
        <f t="shared" si="1"/>
        <v>1191</v>
      </c>
      <c r="I7" s="329">
        <f t="shared" si="1"/>
        <v>218</v>
      </c>
      <c r="J7" s="330">
        <f t="shared" si="1"/>
        <v>238</v>
      </c>
      <c r="K7" s="326">
        <f t="shared" si="1"/>
        <v>365</v>
      </c>
      <c r="L7" s="327">
        <f t="shared" si="1"/>
        <v>261</v>
      </c>
      <c r="M7" s="329">
        <f t="shared" si="1"/>
        <v>231</v>
      </c>
      <c r="N7" s="331">
        <f t="shared" si="1"/>
        <v>96</v>
      </c>
      <c r="O7" s="329">
        <f t="shared" si="1"/>
        <v>0</v>
      </c>
    </row>
    <row r="8" spans="1:15" ht="18.75" customHeight="1">
      <c r="A8" s="332" t="s">
        <v>71</v>
      </c>
      <c r="B8" s="486" t="s">
        <v>168</v>
      </c>
      <c r="C8" s="333" t="s">
        <v>114</v>
      </c>
      <c r="D8" s="334">
        <f aca="true" t="shared" si="2" ref="D8:D15">SUM(G8,F8)</f>
        <v>171</v>
      </c>
      <c r="E8" s="334">
        <v>171</v>
      </c>
      <c r="F8" s="335">
        <v>57</v>
      </c>
      <c r="G8" s="336">
        <f aca="true" t="shared" si="3" ref="G8:G28">SUM(J8:O8)</f>
        <v>114</v>
      </c>
      <c r="H8" s="334">
        <v>171</v>
      </c>
      <c r="I8" s="337"/>
      <c r="J8" s="338">
        <v>34</v>
      </c>
      <c r="K8" s="335">
        <v>46</v>
      </c>
      <c r="L8" s="336">
        <v>18</v>
      </c>
      <c r="M8" s="339">
        <v>16</v>
      </c>
      <c r="N8" s="336"/>
      <c r="O8" s="337"/>
    </row>
    <row r="9" spans="1:15" ht="21.75" customHeight="1">
      <c r="A9" s="332" t="s">
        <v>72</v>
      </c>
      <c r="B9" s="486" t="s">
        <v>170</v>
      </c>
      <c r="C9" s="333" t="s">
        <v>98</v>
      </c>
      <c r="D9" s="334">
        <f t="shared" si="2"/>
        <v>256</v>
      </c>
      <c r="E9" s="334">
        <v>256</v>
      </c>
      <c r="F9" s="335">
        <v>85</v>
      </c>
      <c r="G9" s="336">
        <f>SUM(J9:O9)</f>
        <v>171</v>
      </c>
      <c r="H9" s="334">
        <v>114</v>
      </c>
      <c r="I9" s="337"/>
      <c r="J9" s="338">
        <v>17</v>
      </c>
      <c r="K9" s="335">
        <v>23</v>
      </c>
      <c r="L9" s="336">
        <v>32</v>
      </c>
      <c r="M9" s="337">
        <v>51</v>
      </c>
      <c r="N9" s="336">
        <v>48</v>
      </c>
      <c r="O9" s="337"/>
    </row>
    <row r="10" spans="1:15" ht="21.75" customHeight="1">
      <c r="A10" s="340" t="s">
        <v>73</v>
      </c>
      <c r="B10" s="487" t="s">
        <v>21</v>
      </c>
      <c r="C10" s="333" t="s">
        <v>28</v>
      </c>
      <c r="D10" s="342">
        <f t="shared" si="2"/>
        <v>256</v>
      </c>
      <c r="E10" s="342">
        <v>256</v>
      </c>
      <c r="F10" s="343">
        <v>85</v>
      </c>
      <c r="G10" s="344">
        <f t="shared" si="3"/>
        <v>171</v>
      </c>
      <c r="H10" s="342">
        <v>171</v>
      </c>
      <c r="I10" s="345"/>
      <c r="J10" s="346">
        <v>34</v>
      </c>
      <c r="K10" s="343">
        <v>69</v>
      </c>
      <c r="L10" s="344">
        <v>32</v>
      </c>
      <c r="M10" s="345">
        <v>36</v>
      </c>
      <c r="N10" s="344"/>
      <c r="O10" s="345"/>
    </row>
    <row r="11" spans="1:15" ht="38.25" customHeight="1">
      <c r="A11" s="340" t="s">
        <v>74</v>
      </c>
      <c r="B11" s="487" t="s">
        <v>107</v>
      </c>
      <c r="C11" s="333" t="s">
        <v>171</v>
      </c>
      <c r="D11" s="342">
        <f t="shared" si="2"/>
        <v>399</v>
      </c>
      <c r="E11" s="342">
        <v>399</v>
      </c>
      <c r="F11" s="343">
        <v>114</v>
      </c>
      <c r="G11" s="344">
        <f t="shared" si="3"/>
        <v>285</v>
      </c>
      <c r="H11" s="342">
        <v>285</v>
      </c>
      <c r="I11" s="345"/>
      <c r="J11" s="346">
        <v>51</v>
      </c>
      <c r="K11" s="343">
        <v>69</v>
      </c>
      <c r="L11" s="344">
        <v>48</v>
      </c>
      <c r="M11" s="345">
        <v>69</v>
      </c>
      <c r="N11" s="347">
        <v>48</v>
      </c>
      <c r="O11" s="345"/>
    </row>
    <row r="12" spans="1:15" ht="18.75">
      <c r="A12" s="340" t="s">
        <v>75</v>
      </c>
      <c r="B12" s="487" t="s">
        <v>22</v>
      </c>
      <c r="C12" s="348" t="s">
        <v>28</v>
      </c>
      <c r="D12" s="342">
        <f t="shared" si="2"/>
        <v>256</v>
      </c>
      <c r="E12" s="342">
        <v>256</v>
      </c>
      <c r="F12" s="343">
        <v>85</v>
      </c>
      <c r="G12" s="344">
        <f t="shared" si="3"/>
        <v>171</v>
      </c>
      <c r="H12" s="342">
        <v>171</v>
      </c>
      <c r="I12" s="345">
        <v>60</v>
      </c>
      <c r="J12" s="346">
        <v>34</v>
      </c>
      <c r="K12" s="343">
        <v>46</v>
      </c>
      <c r="L12" s="344">
        <v>32</v>
      </c>
      <c r="M12" s="345">
        <v>59</v>
      </c>
      <c r="N12" s="344"/>
      <c r="O12" s="345"/>
    </row>
    <row r="13" spans="1:15" ht="21" customHeight="1">
      <c r="A13" s="340" t="s">
        <v>76</v>
      </c>
      <c r="B13" s="487" t="s">
        <v>25</v>
      </c>
      <c r="C13" s="348" t="s">
        <v>227</v>
      </c>
      <c r="D13" s="342">
        <f t="shared" si="2"/>
        <v>256</v>
      </c>
      <c r="E13" s="342">
        <v>256</v>
      </c>
      <c r="F13" s="343">
        <v>85</v>
      </c>
      <c r="G13" s="344">
        <f t="shared" si="3"/>
        <v>171</v>
      </c>
      <c r="H13" s="342">
        <v>171</v>
      </c>
      <c r="I13" s="345">
        <v>158</v>
      </c>
      <c r="J13" s="346">
        <v>51</v>
      </c>
      <c r="K13" s="343">
        <v>71</v>
      </c>
      <c r="L13" s="344">
        <v>49</v>
      </c>
      <c r="M13" s="345"/>
      <c r="N13" s="344"/>
      <c r="O13" s="345"/>
    </row>
    <row r="14" spans="1:15" ht="21" customHeight="1">
      <c r="A14" s="349" t="s">
        <v>77</v>
      </c>
      <c r="B14" s="488" t="s">
        <v>239</v>
      </c>
      <c r="C14" s="348" t="s">
        <v>24</v>
      </c>
      <c r="D14" s="350">
        <f t="shared" si="2"/>
        <v>54</v>
      </c>
      <c r="E14" s="351">
        <v>54</v>
      </c>
      <c r="F14" s="352">
        <v>18</v>
      </c>
      <c r="G14" s="350">
        <f>SUM(J14:O14)</f>
        <v>36</v>
      </c>
      <c r="H14" s="351">
        <v>36</v>
      </c>
      <c r="I14" s="353"/>
      <c r="J14" s="354"/>
      <c r="K14" s="352">
        <v>18</v>
      </c>
      <c r="L14" s="350">
        <v>18</v>
      </c>
      <c r="M14" s="353"/>
      <c r="N14" s="350"/>
      <c r="O14" s="353"/>
    </row>
    <row r="15" spans="1:15" ht="19.5" customHeight="1" thickBot="1">
      <c r="A15" s="355" t="s">
        <v>78</v>
      </c>
      <c r="B15" s="488" t="s">
        <v>27</v>
      </c>
      <c r="C15" s="356" t="s">
        <v>24</v>
      </c>
      <c r="D15" s="351">
        <f t="shared" si="2"/>
        <v>108</v>
      </c>
      <c r="E15" s="351">
        <v>108</v>
      </c>
      <c r="F15" s="352">
        <v>36</v>
      </c>
      <c r="G15" s="350">
        <f>SUM(J15:O15)</f>
        <v>72</v>
      </c>
      <c r="H15" s="351">
        <v>72</v>
      </c>
      <c r="I15" s="353"/>
      <c r="J15" s="354">
        <v>17</v>
      </c>
      <c r="K15" s="352">
        <v>23</v>
      </c>
      <c r="L15" s="350">
        <v>32</v>
      </c>
      <c r="M15" s="353"/>
      <c r="N15" s="350"/>
      <c r="O15" s="353"/>
    </row>
    <row r="16" spans="1:15" ht="39" customHeight="1" thickBot="1">
      <c r="A16" s="523" t="s">
        <v>87</v>
      </c>
      <c r="B16" s="524"/>
      <c r="C16" s="359"/>
      <c r="D16" s="360">
        <f aca="true" t="shared" si="4" ref="D16:O16">SUM(D17:D23)</f>
        <v>1067</v>
      </c>
      <c r="E16" s="360">
        <f t="shared" si="4"/>
        <v>1067</v>
      </c>
      <c r="F16" s="361">
        <f t="shared" si="4"/>
        <v>350</v>
      </c>
      <c r="G16" s="362">
        <f t="shared" si="4"/>
        <v>717</v>
      </c>
      <c r="H16" s="363">
        <f>SUM(H17:H23)</f>
        <v>717</v>
      </c>
      <c r="I16" s="364">
        <f t="shared" si="4"/>
        <v>77</v>
      </c>
      <c r="J16" s="365">
        <f t="shared" si="4"/>
        <v>154</v>
      </c>
      <c r="K16" s="361">
        <f t="shared" si="4"/>
        <v>173</v>
      </c>
      <c r="L16" s="362">
        <f t="shared" si="4"/>
        <v>159</v>
      </c>
      <c r="M16" s="364">
        <f t="shared" si="4"/>
        <v>172</v>
      </c>
      <c r="N16" s="366">
        <f t="shared" si="4"/>
        <v>59</v>
      </c>
      <c r="O16" s="364">
        <f t="shared" si="4"/>
        <v>0</v>
      </c>
    </row>
    <row r="17" spans="1:15" ht="18" customHeight="1">
      <c r="A17" s="332" t="s">
        <v>79</v>
      </c>
      <c r="B17" s="486" t="s">
        <v>173</v>
      </c>
      <c r="C17" s="367" t="s">
        <v>114</v>
      </c>
      <c r="D17" s="334">
        <f aca="true" t="shared" si="5" ref="D17:D23">SUM(G17,F17)</f>
        <v>162</v>
      </c>
      <c r="E17" s="334">
        <v>162</v>
      </c>
      <c r="F17" s="335">
        <v>54</v>
      </c>
      <c r="G17" s="336">
        <f>SUM(J17:O17)</f>
        <v>108</v>
      </c>
      <c r="H17" s="334">
        <v>108</v>
      </c>
      <c r="I17" s="337">
        <v>54</v>
      </c>
      <c r="J17" s="338">
        <v>17</v>
      </c>
      <c r="K17" s="335">
        <v>23</v>
      </c>
      <c r="L17" s="336">
        <v>32</v>
      </c>
      <c r="M17" s="339">
        <v>36</v>
      </c>
      <c r="N17" s="336"/>
      <c r="O17" s="337"/>
    </row>
    <row r="18" spans="1:21" ht="18" customHeight="1">
      <c r="A18" s="340" t="s">
        <v>80</v>
      </c>
      <c r="B18" s="487" t="s">
        <v>146</v>
      </c>
      <c r="C18" s="348" t="s">
        <v>20</v>
      </c>
      <c r="D18" s="342">
        <f t="shared" si="5"/>
        <v>144</v>
      </c>
      <c r="E18" s="342">
        <v>144</v>
      </c>
      <c r="F18" s="343">
        <v>48</v>
      </c>
      <c r="G18" s="344">
        <f>SUM(J18:O18)</f>
        <v>96</v>
      </c>
      <c r="H18" s="342">
        <v>96</v>
      </c>
      <c r="I18" s="345">
        <v>23</v>
      </c>
      <c r="J18" s="346">
        <v>17</v>
      </c>
      <c r="K18" s="343">
        <v>23</v>
      </c>
      <c r="L18" s="344">
        <v>16</v>
      </c>
      <c r="M18" s="345">
        <v>23</v>
      </c>
      <c r="N18" s="344">
        <v>17</v>
      </c>
      <c r="O18" s="345"/>
      <c r="U18" s="318" t="s">
        <v>23</v>
      </c>
    </row>
    <row r="19" spans="1:15" ht="21.75" customHeight="1">
      <c r="A19" s="340" t="s">
        <v>81</v>
      </c>
      <c r="B19" s="487" t="s">
        <v>138</v>
      </c>
      <c r="C19" s="348" t="s">
        <v>20</v>
      </c>
      <c r="D19" s="342">
        <f t="shared" si="5"/>
        <v>133</v>
      </c>
      <c r="E19" s="342">
        <v>133</v>
      </c>
      <c r="F19" s="343">
        <v>44</v>
      </c>
      <c r="G19" s="344">
        <f t="shared" si="3"/>
        <v>89</v>
      </c>
      <c r="H19" s="342">
        <v>89</v>
      </c>
      <c r="I19" s="345"/>
      <c r="J19" s="346">
        <v>18</v>
      </c>
      <c r="K19" s="343">
        <v>9</v>
      </c>
      <c r="L19" s="344">
        <v>16</v>
      </c>
      <c r="M19" s="345">
        <v>23</v>
      </c>
      <c r="N19" s="344">
        <v>23</v>
      </c>
      <c r="O19" s="345"/>
    </row>
    <row r="20" spans="1:15" ht="18.75">
      <c r="A20" s="355" t="s">
        <v>82</v>
      </c>
      <c r="B20" s="488" t="s">
        <v>139</v>
      </c>
      <c r="C20" s="348" t="s">
        <v>114</v>
      </c>
      <c r="D20" s="351">
        <f t="shared" si="5"/>
        <v>150</v>
      </c>
      <c r="E20" s="351">
        <v>150</v>
      </c>
      <c r="F20" s="352">
        <v>50</v>
      </c>
      <c r="G20" s="344">
        <f t="shared" si="3"/>
        <v>100</v>
      </c>
      <c r="H20" s="351">
        <v>100</v>
      </c>
      <c r="I20" s="353"/>
      <c r="J20" s="354">
        <v>17</v>
      </c>
      <c r="K20" s="352">
        <v>23</v>
      </c>
      <c r="L20" s="350">
        <v>16</v>
      </c>
      <c r="M20" s="368">
        <v>44</v>
      </c>
      <c r="N20" s="350"/>
      <c r="O20" s="353"/>
    </row>
    <row r="21" spans="1:15" ht="22.5" customHeight="1">
      <c r="A21" s="340" t="s">
        <v>84</v>
      </c>
      <c r="B21" s="487" t="s">
        <v>140</v>
      </c>
      <c r="C21" s="348" t="s">
        <v>20</v>
      </c>
      <c r="D21" s="342">
        <f t="shared" si="5"/>
        <v>270</v>
      </c>
      <c r="E21" s="342">
        <v>270</v>
      </c>
      <c r="F21" s="343">
        <v>90</v>
      </c>
      <c r="G21" s="344">
        <f>SUM(J21:O21)</f>
        <v>180</v>
      </c>
      <c r="H21" s="342">
        <v>180</v>
      </c>
      <c r="I21" s="345"/>
      <c r="J21" s="346">
        <v>34</v>
      </c>
      <c r="K21" s="343">
        <v>34</v>
      </c>
      <c r="L21" s="344">
        <v>47</v>
      </c>
      <c r="M21" s="345">
        <v>46</v>
      </c>
      <c r="N21" s="344">
        <v>19</v>
      </c>
      <c r="O21" s="345"/>
    </row>
    <row r="22" spans="1:15" ht="18.75">
      <c r="A22" s="340" t="s">
        <v>169</v>
      </c>
      <c r="B22" s="487" t="s">
        <v>83</v>
      </c>
      <c r="C22" s="348" t="s">
        <v>30</v>
      </c>
      <c r="D22" s="342">
        <f t="shared" si="5"/>
        <v>106</v>
      </c>
      <c r="E22" s="342">
        <v>106</v>
      </c>
      <c r="F22" s="343">
        <v>34</v>
      </c>
      <c r="G22" s="344">
        <f>SUM(J22:O22)</f>
        <v>72</v>
      </c>
      <c r="H22" s="342">
        <v>72</v>
      </c>
      <c r="I22" s="345"/>
      <c r="J22" s="346">
        <v>34</v>
      </c>
      <c r="K22" s="343">
        <v>38</v>
      </c>
      <c r="L22" s="344"/>
      <c r="M22" s="345"/>
      <c r="N22" s="344"/>
      <c r="O22" s="345"/>
    </row>
    <row r="23" spans="1:15" ht="19.5" thickBot="1">
      <c r="A23" s="369" t="s">
        <v>236</v>
      </c>
      <c r="B23" s="489" t="s">
        <v>85</v>
      </c>
      <c r="C23" s="370" t="s">
        <v>97</v>
      </c>
      <c r="D23" s="371">
        <f t="shared" si="5"/>
        <v>102</v>
      </c>
      <c r="E23" s="371">
        <v>102</v>
      </c>
      <c r="F23" s="372">
        <v>30</v>
      </c>
      <c r="G23" s="373">
        <f t="shared" si="3"/>
        <v>72</v>
      </c>
      <c r="H23" s="371">
        <v>72</v>
      </c>
      <c r="I23" s="374"/>
      <c r="J23" s="375">
        <v>17</v>
      </c>
      <c r="K23" s="372">
        <v>23</v>
      </c>
      <c r="L23" s="376">
        <v>32</v>
      </c>
      <c r="M23" s="374"/>
      <c r="N23" s="373"/>
      <c r="O23" s="374"/>
    </row>
    <row r="24" spans="1:15" ht="18.75" customHeight="1" thickBot="1">
      <c r="A24" s="523" t="s">
        <v>88</v>
      </c>
      <c r="B24" s="524"/>
      <c r="C24" s="359"/>
      <c r="D24" s="360">
        <f>SUM(D25:D29)</f>
        <v>255</v>
      </c>
      <c r="E24" s="360">
        <f>SUM(E25:E29)</f>
        <v>324</v>
      </c>
      <c r="F24" s="361">
        <f>SUM(F25:F29)</f>
        <v>111</v>
      </c>
      <c r="G24" s="362">
        <f>SUM(G25:G29)</f>
        <v>144</v>
      </c>
      <c r="H24" s="363">
        <f>SUM(J25:O29)</f>
        <v>144</v>
      </c>
      <c r="I24" s="364">
        <f aca="true" t="shared" si="6" ref="I24:O24">SUM(I25:I29)</f>
        <v>0</v>
      </c>
      <c r="J24" s="365">
        <f t="shared" si="6"/>
        <v>53</v>
      </c>
      <c r="K24" s="361">
        <f t="shared" si="6"/>
        <v>23</v>
      </c>
      <c r="L24" s="362">
        <f t="shared" si="6"/>
        <v>0</v>
      </c>
      <c r="M24" s="364">
        <f t="shared" si="6"/>
        <v>68</v>
      </c>
      <c r="N24" s="366">
        <f t="shared" si="6"/>
        <v>0</v>
      </c>
      <c r="O24" s="364">
        <f t="shared" si="6"/>
        <v>0</v>
      </c>
    </row>
    <row r="25" spans="1:15" ht="17.25" customHeight="1">
      <c r="A25" s="332" t="s">
        <v>174</v>
      </c>
      <c r="B25" s="486" t="s">
        <v>29</v>
      </c>
      <c r="C25" s="333" t="s">
        <v>24</v>
      </c>
      <c r="D25" s="334">
        <f>SUM(G25,F25)</f>
        <v>58</v>
      </c>
      <c r="E25" s="334">
        <v>75</v>
      </c>
      <c r="F25" s="335">
        <v>18</v>
      </c>
      <c r="G25" s="336">
        <f t="shared" si="3"/>
        <v>40</v>
      </c>
      <c r="H25" s="334">
        <v>57</v>
      </c>
      <c r="I25" s="337"/>
      <c r="J25" s="338">
        <v>17</v>
      </c>
      <c r="K25" s="335">
        <v>23</v>
      </c>
      <c r="L25" s="336"/>
      <c r="M25" s="337"/>
      <c r="N25" s="336"/>
      <c r="O25" s="337"/>
    </row>
    <row r="26" spans="1:15" ht="17.25" customHeight="1">
      <c r="A26" s="340" t="s">
        <v>175</v>
      </c>
      <c r="B26" s="487" t="s">
        <v>31</v>
      </c>
      <c r="C26" s="348" t="s">
        <v>240</v>
      </c>
      <c r="D26" s="342">
        <f>SUM(G26,F26)</f>
        <v>54</v>
      </c>
      <c r="E26" s="342">
        <v>54</v>
      </c>
      <c r="F26" s="343">
        <v>18</v>
      </c>
      <c r="G26" s="344">
        <f t="shared" si="3"/>
        <v>36</v>
      </c>
      <c r="H26" s="342">
        <v>36</v>
      </c>
      <c r="I26" s="345"/>
      <c r="J26" s="346">
        <v>36</v>
      </c>
      <c r="K26" s="343"/>
      <c r="L26" s="344"/>
      <c r="M26" s="345"/>
      <c r="N26" s="344"/>
      <c r="O26" s="345"/>
    </row>
    <row r="27" spans="1:15" ht="18" customHeight="1">
      <c r="A27" s="340" t="s">
        <v>176</v>
      </c>
      <c r="B27" s="487" t="s">
        <v>89</v>
      </c>
      <c r="C27" s="348" t="s">
        <v>28</v>
      </c>
      <c r="D27" s="342">
        <f>SUM(G27,F27)</f>
        <v>45</v>
      </c>
      <c r="E27" s="342">
        <v>69</v>
      </c>
      <c r="F27" s="343">
        <v>9</v>
      </c>
      <c r="G27" s="344">
        <f>SUM(J27:O27)</f>
        <v>36</v>
      </c>
      <c r="H27" s="342">
        <v>51</v>
      </c>
      <c r="I27" s="345"/>
      <c r="J27" s="346"/>
      <c r="K27" s="343"/>
      <c r="L27" s="344"/>
      <c r="M27" s="345">
        <v>36</v>
      </c>
      <c r="N27" s="344"/>
      <c r="O27" s="345"/>
    </row>
    <row r="28" spans="1:15" ht="36" customHeight="1">
      <c r="A28" s="340" t="s">
        <v>177</v>
      </c>
      <c r="B28" s="487" t="s">
        <v>108</v>
      </c>
      <c r="C28" s="348" t="s">
        <v>28</v>
      </c>
      <c r="D28" s="342">
        <f>SUM(G28,F28)</f>
        <v>41</v>
      </c>
      <c r="E28" s="342">
        <v>69</v>
      </c>
      <c r="F28" s="343">
        <v>9</v>
      </c>
      <c r="G28" s="344">
        <f t="shared" si="3"/>
        <v>32</v>
      </c>
      <c r="H28" s="342">
        <v>51</v>
      </c>
      <c r="I28" s="345"/>
      <c r="J28" s="346"/>
      <c r="K28" s="343"/>
      <c r="L28" s="344"/>
      <c r="M28" s="345">
        <v>32</v>
      </c>
      <c r="N28" s="344"/>
      <c r="O28" s="345"/>
    </row>
    <row r="29" spans="1:15" ht="19.5" thickBot="1">
      <c r="A29" s="377" t="s">
        <v>250</v>
      </c>
      <c r="B29" s="490" t="s">
        <v>100</v>
      </c>
      <c r="C29" s="356"/>
      <c r="D29" s="350">
        <f>SUM(G29,F29)</f>
        <v>57</v>
      </c>
      <c r="E29" s="378">
        <v>57</v>
      </c>
      <c r="F29" s="379">
        <v>57</v>
      </c>
      <c r="G29" s="350"/>
      <c r="H29" s="378"/>
      <c r="I29" s="380"/>
      <c r="J29" s="381"/>
      <c r="K29" s="379"/>
      <c r="L29" s="382"/>
      <c r="M29" s="380"/>
      <c r="N29" s="382"/>
      <c r="O29" s="380"/>
    </row>
    <row r="30" spans="1:15" ht="18" customHeight="1" thickBot="1">
      <c r="A30" s="383" t="s">
        <v>33</v>
      </c>
      <c r="B30" s="491" t="s">
        <v>34</v>
      </c>
      <c r="C30" s="385"/>
      <c r="D30" s="328">
        <f aca="true" t="shared" si="7" ref="D30:O30">SUM(D31:D37)</f>
        <v>330</v>
      </c>
      <c r="E30" s="386">
        <f t="shared" si="7"/>
        <v>326</v>
      </c>
      <c r="F30" s="326">
        <f t="shared" si="7"/>
        <v>102</v>
      </c>
      <c r="G30" s="386">
        <f t="shared" si="7"/>
        <v>228</v>
      </c>
      <c r="H30" s="328">
        <f>SUM(J30:O30)</f>
        <v>228</v>
      </c>
      <c r="I30" s="329">
        <f t="shared" si="7"/>
        <v>127</v>
      </c>
      <c r="J30" s="387">
        <f t="shared" si="7"/>
        <v>118</v>
      </c>
      <c r="K30" s="326">
        <f t="shared" si="7"/>
        <v>56</v>
      </c>
      <c r="L30" s="327">
        <f t="shared" si="7"/>
        <v>18</v>
      </c>
      <c r="M30" s="329">
        <f t="shared" si="7"/>
        <v>36</v>
      </c>
      <c r="N30" s="327">
        <f t="shared" si="7"/>
        <v>0</v>
      </c>
      <c r="O30" s="329">
        <f t="shared" si="7"/>
        <v>0</v>
      </c>
    </row>
    <row r="31" spans="1:15" ht="38.25" customHeight="1">
      <c r="A31" s="388" t="s">
        <v>35</v>
      </c>
      <c r="B31" s="492" t="s">
        <v>234</v>
      </c>
      <c r="C31" s="389" t="s">
        <v>97</v>
      </c>
      <c r="D31" s="346">
        <f aca="true" t="shared" si="8" ref="D31:D37">SUM(G31,F31)</f>
        <v>50</v>
      </c>
      <c r="E31" s="342">
        <v>50</v>
      </c>
      <c r="F31" s="343">
        <v>14</v>
      </c>
      <c r="G31" s="344">
        <f aca="true" t="shared" si="9" ref="G31:G37">SUM(J31:O31)</f>
        <v>36</v>
      </c>
      <c r="H31" s="342">
        <v>36</v>
      </c>
      <c r="I31" s="345">
        <v>23</v>
      </c>
      <c r="J31" s="346"/>
      <c r="K31" s="343">
        <v>18</v>
      </c>
      <c r="L31" s="347">
        <v>18</v>
      </c>
      <c r="M31" s="345"/>
      <c r="N31" s="344"/>
      <c r="O31" s="390"/>
    </row>
    <row r="32" spans="1:15" ht="23.25" customHeight="1">
      <c r="A32" s="391" t="s">
        <v>36</v>
      </c>
      <c r="B32" s="493" t="s">
        <v>122</v>
      </c>
      <c r="C32" s="392" t="s">
        <v>240</v>
      </c>
      <c r="D32" s="346">
        <f t="shared" si="8"/>
        <v>50</v>
      </c>
      <c r="E32" s="342">
        <v>50</v>
      </c>
      <c r="F32" s="343">
        <v>14</v>
      </c>
      <c r="G32" s="344">
        <f t="shared" si="9"/>
        <v>36</v>
      </c>
      <c r="H32" s="342">
        <v>36</v>
      </c>
      <c r="I32" s="345">
        <v>18</v>
      </c>
      <c r="J32" s="346">
        <v>36</v>
      </c>
      <c r="K32" s="343"/>
      <c r="L32" s="344"/>
      <c r="M32" s="345"/>
      <c r="N32" s="344"/>
      <c r="O32" s="390"/>
    </row>
    <row r="33" spans="1:15" ht="19.5" customHeight="1">
      <c r="A33" s="391" t="s">
        <v>37</v>
      </c>
      <c r="B33" s="493" t="s">
        <v>123</v>
      </c>
      <c r="C33" s="392" t="s">
        <v>38</v>
      </c>
      <c r="D33" s="346">
        <f t="shared" si="8"/>
        <v>50</v>
      </c>
      <c r="E33" s="342">
        <v>50</v>
      </c>
      <c r="F33" s="343">
        <v>14</v>
      </c>
      <c r="G33" s="344">
        <f t="shared" si="9"/>
        <v>36</v>
      </c>
      <c r="H33" s="342">
        <v>36</v>
      </c>
      <c r="I33" s="345">
        <v>18</v>
      </c>
      <c r="J33" s="346">
        <v>17</v>
      </c>
      <c r="K33" s="393">
        <v>19</v>
      </c>
      <c r="L33" s="344"/>
      <c r="M33" s="345"/>
      <c r="N33" s="344"/>
      <c r="O33" s="390"/>
    </row>
    <row r="34" spans="1:15" ht="23.25" customHeight="1" hidden="1">
      <c r="A34" s="391"/>
      <c r="B34" s="493"/>
      <c r="C34" s="392" t="s">
        <v>127</v>
      </c>
      <c r="D34" s="346">
        <f t="shared" si="8"/>
        <v>0</v>
      </c>
      <c r="E34" s="342">
        <v>0</v>
      </c>
      <c r="F34" s="343">
        <v>0</v>
      </c>
      <c r="G34" s="344">
        <f t="shared" si="9"/>
        <v>0</v>
      </c>
      <c r="H34" s="342">
        <v>0</v>
      </c>
      <c r="I34" s="345"/>
      <c r="J34" s="346">
        <v>0</v>
      </c>
      <c r="K34" s="343">
        <v>0</v>
      </c>
      <c r="L34" s="344"/>
      <c r="M34" s="345"/>
      <c r="N34" s="344"/>
      <c r="O34" s="390"/>
    </row>
    <row r="35" spans="1:15" ht="17.25" customHeight="1">
      <c r="A35" s="391" t="s">
        <v>39</v>
      </c>
      <c r="B35" s="493" t="s">
        <v>238</v>
      </c>
      <c r="C35" s="392" t="s">
        <v>38</v>
      </c>
      <c r="D35" s="346">
        <f t="shared" si="8"/>
        <v>59</v>
      </c>
      <c r="E35" s="342">
        <v>59</v>
      </c>
      <c r="F35" s="343">
        <v>23</v>
      </c>
      <c r="G35" s="344">
        <f t="shared" si="9"/>
        <v>36</v>
      </c>
      <c r="H35" s="342">
        <v>36</v>
      </c>
      <c r="I35" s="345">
        <v>18</v>
      </c>
      <c r="J35" s="346">
        <v>17</v>
      </c>
      <c r="K35" s="393">
        <v>19</v>
      </c>
      <c r="L35" s="344"/>
      <c r="M35" s="345"/>
      <c r="N35" s="344"/>
      <c r="O35" s="390"/>
    </row>
    <row r="36" spans="1:15" ht="16.5" customHeight="1">
      <c r="A36" s="391" t="s">
        <v>40</v>
      </c>
      <c r="B36" s="493" t="s">
        <v>125</v>
      </c>
      <c r="C36" s="392" t="s">
        <v>240</v>
      </c>
      <c r="D36" s="346">
        <f t="shared" si="8"/>
        <v>69</v>
      </c>
      <c r="E36" s="342">
        <v>71</v>
      </c>
      <c r="F36" s="343">
        <v>21</v>
      </c>
      <c r="G36" s="344">
        <f t="shared" si="9"/>
        <v>48</v>
      </c>
      <c r="H36" s="342">
        <v>48</v>
      </c>
      <c r="I36" s="345">
        <v>26</v>
      </c>
      <c r="J36" s="346">
        <v>48</v>
      </c>
      <c r="K36" s="343"/>
      <c r="L36" s="344"/>
      <c r="M36" s="345"/>
      <c r="N36" s="344"/>
      <c r="O36" s="390"/>
    </row>
    <row r="37" spans="1:15" ht="21" customHeight="1" thickBot="1">
      <c r="A37" s="394" t="s">
        <v>126</v>
      </c>
      <c r="B37" s="494" t="s">
        <v>41</v>
      </c>
      <c r="C37" s="395" t="s">
        <v>28</v>
      </c>
      <c r="D37" s="346">
        <f t="shared" si="8"/>
        <v>52</v>
      </c>
      <c r="E37" s="342">
        <v>46</v>
      </c>
      <c r="F37" s="343">
        <v>16</v>
      </c>
      <c r="G37" s="344">
        <f t="shared" si="9"/>
        <v>36</v>
      </c>
      <c r="H37" s="342">
        <v>32</v>
      </c>
      <c r="I37" s="345">
        <v>24</v>
      </c>
      <c r="J37" s="346"/>
      <c r="K37" s="343"/>
      <c r="L37" s="344"/>
      <c r="M37" s="396">
        <v>36</v>
      </c>
      <c r="N37" s="344"/>
      <c r="O37" s="390"/>
    </row>
    <row r="38" spans="1:18" ht="21" customHeight="1">
      <c r="A38" s="397" t="s">
        <v>42</v>
      </c>
      <c r="B38" s="495" t="s">
        <v>43</v>
      </c>
      <c r="C38" s="398"/>
      <c r="D38" s="399">
        <f aca="true" t="shared" si="10" ref="D38:O38">SUM(D39,D43,D44,D47,D48,D52,D53,D58,D59)</f>
        <v>2030</v>
      </c>
      <c r="E38" s="399">
        <f t="shared" si="10"/>
        <v>2038</v>
      </c>
      <c r="F38" s="400">
        <f t="shared" si="10"/>
        <v>196</v>
      </c>
      <c r="G38" s="401">
        <f t="shared" si="10"/>
        <v>1834</v>
      </c>
      <c r="H38" s="402">
        <f t="shared" si="10"/>
        <v>1822</v>
      </c>
      <c r="I38" s="403">
        <f t="shared" si="10"/>
        <v>1567</v>
      </c>
      <c r="J38" s="404">
        <f t="shared" si="10"/>
        <v>49</v>
      </c>
      <c r="K38" s="400">
        <f t="shared" si="10"/>
        <v>211</v>
      </c>
      <c r="L38" s="401">
        <f t="shared" si="10"/>
        <v>138</v>
      </c>
      <c r="M38" s="403">
        <f t="shared" si="10"/>
        <v>275</v>
      </c>
      <c r="N38" s="405">
        <f t="shared" si="10"/>
        <v>405</v>
      </c>
      <c r="O38" s="403">
        <f t="shared" si="10"/>
        <v>756</v>
      </c>
      <c r="R38" s="318" t="s">
        <v>162</v>
      </c>
    </row>
    <row r="39" spans="1:15" ht="21" customHeight="1" thickBot="1">
      <c r="A39" s="406" t="s">
        <v>44</v>
      </c>
      <c r="B39" s="496" t="s">
        <v>45</v>
      </c>
      <c r="C39" s="407"/>
      <c r="D39" s="408">
        <f aca="true" t="shared" si="11" ref="D39:L39">SUM(D40,D45,D49,D55)</f>
        <v>626</v>
      </c>
      <c r="E39" s="408">
        <f t="shared" si="11"/>
        <v>616</v>
      </c>
      <c r="F39" s="321">
        <f t="shared" si="11"/>
        <v>196</v>
      </c>
      <c r="G39" s="322">
        <f t="shared" si="11"/>
        <v>430</v>
      </c>
      <c r="H39" s="320">
        <f t="shared" si="11"/>
        <v>418</v>
      </c>
      <c r="I39" s="323">
        <f t="shared" si="11"/>
        <v>145</v>
      </c>
      <c r="J39" s="409">
        <f t="shared" si="11"/>
        <v>49</v>
      </c>
      <c r="K39" s="321">
        <f t="shared" si="11"/>
        <v>55</v>
      </c>
      <c r="L39" s="322">
        <f t="shared" si="11"/>
        <v>36</v>
      </c>
      <c r="M39" s="323">
        <f>SUM(M40,M45,M49,M55)</f>
        <v>83</v>
      </c>
      <c r="N39" s="410">
        <f>SUM(N40,N45,N49,N55)</f>
        <v>207</v>
      </c>
      <c r="O39" s="323">
        <f>SUM(O40,O45,O49,O55)</f>
        <v>0</v>
      </c>
    </row>
    <row r="40" spans="1:17" ht="19.5" customHeight="1">
      <c r="A40" s="411" t="s">
        <v>46</v>
      </c>
      <c r="B40" s="497" t="s">
        <v>233</v>
      </c>
      <c r="C40" s="412" t="s">
        <v>231</v>
      </c>
      <c r="D40" s="413">
        <f aca="true" t="shared" si="12" ref="D40:O40">SUM(D41:D42)</f>
        <v>209</v>
      </c>
      <c r="E40" s="414">
        <f t="shared" si="12"/>
        <v>207</v>
      </c>
      <c r="F40" s="415">
        <f t="shared" si="12"/>
        <v>68</v>
      </c>
      <c r="G40" s="416">
        <f t="shared" si="12"/>
        <v>141</v>
      </c>
      <c r="H40" s="413">
        <f t="shared" si="12"/>
        <v>141</v>
      </c>
      <c r="I40" s="417">
        <f t="shared" si="12"/>
        <v>63</v>
      </c>
      <c r="J40" s="418">
        <f t="shared" si="12"/>
        <v>17</v>
      </c>
      <c r="K40" s="415">
        <f t="shared" si="12"/>
        <v>23</v>
      </c>
      <c r="L40" s="416">
        <f t="shared" si="12"/>
        <v>16</v>
      </c>
      <c r="M40" s="417">
        <f t="shared" si="12"/>
        <v>23</v>
      </c>
      <c r="N40" s="416">
        <f t="shared" si="12"/>
        <v>62</v>
      </c>
      <c r="O40" s="419">
        <f t="shared" si="12"/>
        <v>0</v>
      </c>
      <c r="Q40" s="420"/>
    </row>
    <row r="41" spans="1:17" ht="19.5" customHeight="1">
      <c r="A41" s="341" t="s">
        <v>48</v>
      </c>
      <c r="B41" s="498" t="s">
        <v>232</v>
      </c>
      <c r="C41" s="421" t="s">
        <v>229</v>
      </c>
      <c r="D41" s="342">
        <f>SUM(G41,F41)</f>
        <v>209</v>
      </c>
      <c r="E41" s="342">
        <v>207</v>
      </c>
      <c r="F41" s="343">
        <v>68</v>
      </c>
      <c r="G41" s="344">
        <f>SUM(J41:O41)</f>
        <v>141</v>
      </c>
      <c r="H41" s="342">
        <v>141</v>
      </c>
      <c r="I41" s="345">
        <v>63</v>
      </c>
      <c r="J41" s="346">
        <v>17</v>
      </c>
      <c r="K41" s="422">
        <v>23</v>
      </c>
      <c r="L41" s="344">
        <v>16</v>
      </c>
      <c r="M41" s="345">
        <v>23</v>
      </c>
      <c r="N41" s="347">
        <v>62</v>
      </c>
      <c r="O41" s="390"/>
      <c r="Q41" s="420"/>
    </row>
    <row r="42" spans="1:17" ht="30.75" customHeight="1" hidden="1">
      <c r="A42" s="341"/>
      <c r="B42" s="498"/>
      <c r="C42" s="421"/>
      <c r="D42" s="423">
        <f>SUM(G42,F42)</f>
        <v>0</v>
      </c>
      <c r="E42" s="423">
        <v>0</v>
      </c>
      <c r="F42" s="424">
        <v>0</v>
      </c>
      <c r="G42" s="344">
        <f>SUM(J42:O42)</f>
        <v>0</v>
      </c>
      <c r="H42" s="342">
        <v>0</v>
      </c>
      <c r="I42" s="390">
        <v>0</v>
      </c>
      <c r="J42" s="425">
        <v>0</v>
      </c>
      <c r="K42" s="424">
        <v>0</v>
      </c>
      <c r="L42" s="426">
        <v>0</v>
      </c>
      <c r="M42" s="390">
        <v>0</v>
      </c>
      <c r="N42" s="426">
        <v>0</v>
      </c>
      <c r="O42" s="390">
        <v>0</v>
      </c>
      <c r="Q42" s="420"/>
    </row>
    <row r="43" spans="1:17" ht="18.75" customHeight="1">
      <c r="A43" s="341" t="s">
        <v>49</v>
      </c>
      <c r="B43" s="487" t="s">
        <v>50</v>
      </c>
      <c r="C43" s="421" t="s">
        <v>20</v>
      </c>
      <c r="D43" s="423">
        <f>SUM(G43,F43)</f>
        <v>282</v>
      </c>
      <c r="E43" s="423">
        <v>282</v>
      </c>
      <c r="F43" s="424"/>
      <c r="G43" s="344">
        <f>SUM(J43:O43)</f>
        <v>282</v>
      </c>
      <c r="H43" s="342">
        <v>282</v>
      </c>
      <c r="I43" s="390">
        <v>282</v>
      </c>
      <c r="J43" s="425"/>
      <c r="K43" s="424">
        <v>78</v>
      </c>
      <c r="L43" s="426">
        <v>42</v>
      </c>
      <c r="M43" s="390">
        <v>120</v>
      </c>
      <c r="N43" s="426">
        <v>42</v>
      </c>
      <c r="O43" s="390"/>
      <c r="Q43" s="427"/>
    </row>
    <row r="44" spans="1:17" ht="17.25" customHeight="1">
      <c r="A44" s="341" t="s">
        <v>51</v>
      </c>
      <c r="B44" s="487" t="s">
        <v>52</v>
      </c>
      <c r="C44" s="421" t="s">
        <v>228</v>
      </c>
      <c r="D44" s="423">
        <f>SUM(G44,F44)</f>
        <v>174</v>
      </c>
      <c r="E44" s="423">
        <v>192</v>
      </c>
      <c r="F44" s="424"/>
      <c r="G44" s="344">
        <f>SUM(J44:O44)</f>
        <v>174</v>
      </c>
      <c r="H44" s="342">
        <v>192</v>
      </c>
      <c r="I44" s="390">
        <v>192</v>
      </c>
      <c r="J44" s="425"/>
      <c r="K44" s="424"/>
      <c r="L44" s="426"/>
      <c r="M44" s="390"/>
      <c r="N44" s="426"/>
      <c r="O44" s="390">
        <v>174</v>
      </c>
      <c r="Q44" s="428"/>
    </row>
    <row r="45" spans="1:17" ht="18" customHeight="1">
      <c r="A45" s="411" t="s">
        <v>115</v>
      </c>
      <c r="B45" s="499" t="s">
        <v>130</v>
      </c>
      <c r="C45" s="412" t="s">
        <v>119</v>
      </c>
      <c r="D45" s="413">
        <f aca="true" t="shared" si="13" ref="D45:O45">SUM(D46:D46)</f>
        <v>88</v>
      </c>
      <c r="E45" s="413">
        <f t="shared" si="13"/>
        <v>88</v>
      </c>
      <c r="F45" s="415">
        <f t="shared" si="13"/>
        <v>28</v>
      </c>
      <c r="G45" s="416">
        <f t="shared" si="13"/>
        <v>60</v>
      </c>
      <c r="H45" s="413">
        <f t="shared" si="13"/>
        <v>60</v>
      </c>
      <c r="I45" s="417">
        <f t="shared" si="13"/>
        <v>36</v>
      </c>
      <c r="J45" s="418">
        <f t="shared" si="13"/>
        <v>0</v>
      </c>
      <c r="K45" s="415">
        <f t="shared" si="13"/>
        <v>0</v>
      </c>
      <c r="L45" s="416">
        <f t="shared" si="13"/>
        <v>0</v>
      </c>
      <c r="M45" s="417">
        <f t="shared" si="13"/>
        <v>23</v>
      </c>
      <c r="N45" s="416">
        <f t="shared" si="13"/>
        <v>37</v>
      </c>
      <c r="O45" s="419">
        <f t="shared" si="13"/>
        <v>0</v>
      </c>
      <c r="Q45" s="427"/>
    </row>
    <row r="46" spans="1:17" ht="21.75" customHeight="1">
      <c r="A46" s="341" t="s">
        <v>116</v>
      </c>
      <c r="B46" s="487" t="s">
        <v>131</v>
      </c>
      <c r="C46" s="421" t="s">
        <v>229</v>
      </c>
      <c r="D46" s="423">
        <f>SUM(G46,F46)</f>
        <v>88</v>
      </c>
      <c r="E46" s="423">
        <v>88</v>
      </c>
      <c r="F46" s="424">
        <v>28</v>
      </c>
      <c r="G46" s="344">
        <f>SUM(J46:O46)</f>
        <v>60</v>
      </c>
      <c r="H46" s="342">
        <v>60</v>
      </c>
      <c r="I46" s="390">
        <v>36</v>
      </c>
      <c r="J46" s="425"/>
      <c r="K46" s="424"/>
      <c r="L46" s="426"/>
      <c r="M46" s="390">
        <v>23</v>
      </c>
      <c r="N46" s="429">
        <v>37</v>
      </c>
      <c r="O46" s="390"/>
      <c r="Q46" s="427"/>
    </row>
    <row r="47" spans="1:18" ht="18" customHeight="1">
      <c r="A47" s="341" t="s">
        <v>117</v>
      </c>
      <c r="B47" s="487" t="s">
        <v>50</v>
      </c>
      <c r="C47" s="421" t="s">
        <v>20</v>
      </c>
      <c r="D47" s="423">
        <f>SUM(G47,F47)</f>
        <v>72</v>
      </c>
      <c r="E47" s="423">
        <v>72</v>
      </c>
      <c r="F47" s="424"/>
      <c r="G47" s="344">
        <f>SUM(J47:O47)</f>
        <v>72</v>
      </c>
      <c r="H47" s="342">
        <v>72</v>
      </c>
      <c r="I47" s="390">
        <v>72</v>
      </c>
      <c r="J47" s="425"/>
      <c r="K47" s="424"/>
      <c r="L47" s="426"/>
      <c r="M47" s="390"/>
      <c r="N47" s="426">
        <v>72</v>
      </c>
      <c r="O47" s="390"/>
      <c r="Q47" s="427"/>
      <c r="R47" s="427"/>
    </row>
    <row r="48" spans="1:18" ht="18" customHeight="1">
      <c r="A48" s="341" t="s">
        <v>118</v>
      </c>
      <c r="B48" s="487" t="s">
        <v>53</v>
      </c>
      <c r="C48" s="421" t="s">
        <v>228</v>
      </c>
      <c r="D48" s="423">
        <f>SUM(G48,F48)</f>
        <v>156</v>
      </c>
      <c r="E48" s="423">
        <v>156</v>
      </c>
      <c r="F48" s="424"/>
      <c r="G48" s="344">
        <f>SUM(J48:O48)</f>
        <v>156</v>
      </c>
      <c r="H48" s="342">
        <v>156</v>
      </c>
      <c r="I48" s="390">
        <v>156</v>
      </c>
      <c r="J48" s="425"/>
      <c r="K48" s="424"/>
      <c r="L48" s="426"/>
      <c r="M48" s="390"/>
      <c r="N48" s="426"/>
      <c r="O48" s="390">
        <v>156</v>
      </c>
      <c r="Q48" s="427"/>
      <c r="R48" s="428"/>
    </row>
    <row r="49" spans="1:18" ht="17.25" customHeight="1">
      <c r="A49" s="411" t="s">
        <v>105</v>
      </c>
      <c r="B49" s="499" t="s">
        <v>132</v>
      </c>
      <c r="C49" s="412" t="s">
        <v>231</v>
      </c>
      <c r="D49" s="413">
        <f aca="true" t="shared" si="14" ref="D49:O49">SUM(D50:D51)</f>
        <v>88</v>
      </c>
      <c r="E49" s="413">
        <f t="shared" si="14"/>
        <v>88</v>
      </c>
      <c r="F49" s="415">
        <f t="shared" si="14"/>
        <v>28</v>
      </c>
      <c r="G49" s="416">
        <f t="shared" si="14"/>
        <v>60</v>
      </c>
      <c r="H49" s="413">
        <f t="shared" si="14"/>
        <v>60</v>
      </c>
      <c r="I49" s="417">
        <f t="shared" si="14"/>
        <v>23</v>
      </c>
      <c r="J49" s="418">
        <f t="shared" si="14"/>
        <v>0</v>
      </c>
      <c r="K49" s="415">
        <f t="shared" si="14"/>
        <v>0</v>
      </c>
      <c r="L49" s="416">
        <f t="shared" si="14"/>
        <v>0</v>
      </c>
      <c r="M49" s="417">
        <f t="shared" si="14"/>
        <v>20</v>
      </c>
      <c r="N49" s="416">
        <f t="shared" si="14"/>
        <v>40</v>
      </c>
      <c r="O49" s="419">
        <f t="shared" si="14"/>
        <v>0</v>
      </c>
      <c r="Q49" s="427"/>
      <c r="R49" s="427"/>
    </row>
    <row r="50" spans="1:18" ht="20.25" customHeight="1">
      <c r="A50" s="341" t="s">
        <v>106</v>
      </c>
      <c r="B50" s="487" t="s">
        <v>135</v>
      </c>
      <c r="C50" s="421" t="s">
        <v>230</v>
      </c>
      <c r="D50" s="423">
        <f>SUM(G50,F50)</f>
        <v>88</v>
      </c>
      <c r="E50" s="423">
        <v>88</v>
      </c>
      <c r="F50" s="424">
        <v>28</v>
      </c>
      <c r="G50" s="344">
        <f>SUM(J50:O50)</f>
        <v>60</v>
      </c>
      <c r="H50" s="342">
        <v>60</v>
      </c>
      <c r="I50" s="390">
        <v>23</v>
      </c>
      <c r="J50" s="425"/>
      <c r="K50" s="424"/>
      <c r="L50" s="426"/>
      <c r="M50" s="390">
        <v>20</v>
      </c>
      <c r="N50" s="429">
        <v>40</v>
      </c>
      <c r="O50" s="390"/>
      <c r="Q50" s="427"/>
      <c r="R50" s="427"/>
    </row>
    <row r="51" spans="1:17" ht="35.25" customHeight="1" hidden="1">
      <c r="A51" s="341"/>
      <c r="B51" s="487"/>
      <c r="C51" s="421" t="s">
        <v>98</v>
      </c>
      <c r="D51" s="423">
        <f>SUM(G51,F51)</f>
        <v>0</v>
      </c>
      <c r="E51" s="423">
        <v>0</v>
      </c>
      <c r="F51" s="424">
        <v>0</v>
      </c>
      <c r="G51" s="344">
        <f>SUM(J51:O51)</f>
        <v>0</v>
      </c>
      <c r="H51" s="342">
        <v>0</v>
      </c>
      <c r="I51" s="390">
        <v>0</v>
      </c>
      <c r="J51" s="425"/>
      <c r="K51" s="424"/>
      <c r="L51" s="426"/>
      <c r="M51" s="390">
        <v>0</v>
      </c>
      <c r="N51" s="426">
        <v>0</v>
      </c>
      <c r="O51" s="390">
        <v>0</v>
      </c>
      <c r="Q51" s="427"/>
    </row>
    <row r="52" spans="1:17" ht="19.5" customHeight="1">
      <c r="A52" s="341" t="s">
        <v>165</v>
      </c>
      <c r="B52" s="487" t="s">
        <v>50</v>
      </c>
      <c r="C52" s="421" t="s">
        <v>98</v>
      </c>
      <c r="D52" s="423">
        <f>SUM(G52,F52)</f>
        <v>108</v>
      </c>
      <c r="E52" s="423">
        <v>108</v>
      </c>
      <c r="F52" s="424"/>
      <c r="G52" s="344">
        <f>SUM(J52:O52)</f>
        <v>108</v>
      </c>
      <c r="H52" s="342">
        <v>108</v>
      </c>
      <c r="I52" s="390">
        <v>108</v>
      </c>
      <c r="J52" s="425"/>
      <c r="K52" s="424"/>
      <c r="L52" s="426"/>
      <c r="M52" s="390">
        <v>36</v>
      </c>
      <c r="N52" s="426">
        <v>36</v>
      </c>
      <c r="O52" s="390">
        <v>36</v>
      </c>
      <c r="Q52" s="428"/>
    </row>
    <row r="53" spans="1:17" ht="22.5" customHeight="1">
      <c r="A53" s="341" t="s">
        <v>166</v>
      </c>
      <c r="B53" s="487" t="s">
        <v>53</v>
      </c>
      <c r="C53" s="421" t="s">
        <v>228</v>
      </c>
      <c r="D53" s="423">
        <f>SUM(G53,F53)</f>
        <v>156</v>
      </c>
      <c r="E53" s="423">
        <v>156</v>
      </c>
      <c r="F53" s="424"/>
      <c r="G53" s="344">
        <f>SUM(J53:O53)</f>
        <v>156</v>
      </c>
      <c r="H53" s="342">
        <v>156</v>
      </c>
      <c r="I53" s="390">
        <v>156</v>
      </c>
      <c r="J53" s="425"/>
      <c r="K53" s="424"/>
      <c r="L53" s="426"/>
      <c r="M53" s="390"/>
      <c r="N53" s="426"/>
      <c r="O53" s="390">
        <v>156</v>
      </c>
      <c r="P53" s="430"/>
      <c r="Q53" s="427"/>
    </row>
    <row r="54" spans="1:17" ht="24" customHeight="1" hidden="1" thickBot="1">
      <c r="A54" s="341"/>
      <c r="B54" s="487"/>
      <c r="C54" s="421"/>
      <c r="D54" s="423"/>
      <c r="E54" s="423"/>
      <c r="F54" s="424"/>
      <c r="G54" s="344"/>
      <c r="H54" s="342"/>
      <c r="I54" s="390"/>
      <c r="J54" s="425"/>
      <c r="K54" s="424"/>
      <c r="L54" s="426"/>
      <c r="M54" s="390"/>
      <c r="N54" s="426"/>
      <c r="O54" s="390"/>
      <c r="Q54" s="427"/>
    </row>
    <row r="55" spans="1:18" ht="17.25" customHeight="1">
      <c r="A55" s="411" t="s">
        <v>133</v>
      </c>
      <c r="B55" s="499" t="s">
        <v>235</v>
      </c>
      <c r="C55" s="412" t="s">
        <v>231</v>
      </c>
      <c r="D55" s="413">
        <f aca="true" t="shared" si="15" ref="D55:O55">SUM(D56:D57)</f>
        <v>241</v>
      </c>
      <c r="E55" s="413">
        <f t="shared" si="15"/>
        <v>233</v>
      </c>
      <c r="F55" s="415">
        <f t="shared" si="15"/>
        <v>72</v>
      </c>
      <c r="G55" s="416">
        <f t="shared" si="15"/>
        <v>169</v>
      </c>
      <c r="H55" s="413">
        <f t="shared" si="15"/>
        <v>157</v>
      </c>
      <c r="I55" s="417">
        <f t="shared" si="15"/>
        <v>23</v>
      </c>
      <c r="J55" s="418">
        <f t="shared" si="15"/>
        <v>32</v>
      </c>
      <c r="K55" s="415">
        <f t="shared" si="15"/>
        <v>32</v>
      </c>
      <c r="L55" s="416">
        <f t="shared" si="15"/>
        <v>20</v>
      </c>
      <c r="M55" s="417">
        <f t="shared" si="15"/>
        <v>17</v>
      </c>
      <c r="N55" s="416">
        <f t="shared" si="15"/>
        <v>68</v>
      </c>
      <c r="O55" s="431">
        <f t="shared" si="15"/>
        <v>0</v>
      </c>
      <c r="Q55" s="427"/>
      <c r="R55" s="427"/>
    </row>
    <row r="56" spans="1:18" ht="21" customHeight="1">
      <c r="A56" s="341" t="s">
        <v>161</v>
      </c>
      <c r="B56" s="487" t="s">
        <v>136</v>
      </c>
      <c r="C56" s="421" t="s">
        <v>230</v>
      </c>
      <c r="D56" s="423">
        <f>SUM(G56,F56)</f>
        <v>241</v>
      </c>
      <c r="E56" s="423">
        <v>233</v>
      </c>
      <c r="F56" s="424">
        <v>72</v>
      </c>
      <c r="G56" s="344">
        <f>SUM(J56:O56)</f>
        <v>169</v>
      </c>
      <c r="H56" s="342">
        <v>157</v>
      </c>
      <c r="I56" s="390">
        <v>23</v>
      </c>
      <c r="J56" s="425">
        <v>32</v>
      </c>
      <c r="K56" s="424">
        <v>32</v>
      </c>
      <c r="L56" s="426">
        <v>20</v>
      </c>
      <c r="M56" s="432">
        <v>17</v>
      </c>
      <c r="N56" s="429">
        <v>68</v>
      </c>
      <c r="O56" s="390"/>
      <c r="Q56" s="427"/>
      <c r="R56" s="427"/>
    </row>
    <row r="57" spans="1:17" ht="35.25" customHeight="1" hidden="1">
      <c r="A57" s="341"/>
      <c r="B57" s="487"/>
      <c r="C57" s="421" t="s">
        <v>98</v>
      </c>
      <c r="D57" s="423">
        <f>SUM(G57,F57)</f>
        <v>0</v>
      </c>
      <c r="E57" s="423">
        <v>0</v>
      </c>
      <c r="F57" s="424">
        <v>0</v>
      </c>
      <c r="G57" s="344">
        <f>SUM(J57:O57)</f>
        <v>0</v>
      </c>
      <c r="H57" s="342">
        <v>0</v>
      </c>
      <c r="I57" s="390">
        <v>0</v>
      </c>
      <c r="J57" s="425">
        <v>0</v>
      </c>
      <c r="K57" s="424">
        <v>0</v>
      </c>
      <c r="L57" s="426">
        <v>0</v>
      </c>
      <c r="M57" s="390">
        <v>0</v>
      </c>
      <c r="N57" s="426">
        <v>0</v>
      </c>
      <c r="O57" s="390">
        <v>0</v>
      </c>
      <c r="Q57" s="427"/>
    </row>
    <row r="58" spans="1:17" ht="21.75" customHeight="1">
      <c r="A58" s="341" t="s">
        <v>163</v>
      </c>
      <c r="B58" s="487" t="s">
        <v>50</v>
      </c>
      <c r="C58" s="421" t="s">
        <v>98</v>
      </c>
      <c r="D58" s="423">
        <f>SUM(G58,F58)</f>
        <v>294</v>
      </c>
      <c r="E58" s="423">
        <v>294</v>
      </c>
      <c r="F58" s="424"/>
      <c r="G58" s="344">
        <f>SUM(J58:O58)</f>
        <v>294</v>
      </c>
      <c r="H58" s="342">
        <v>276</v>
      </c>
      <c r="I58" s="390">
        <v>294</v>
      </c>
      <c r="J58" s="425"/>
      <c r="K58" s="424">
        <v>78</v>
      </c>
      <c r="L58" s="426">
        <v>60</v>
      </c>
      <c r="M58" s="390">
        <v>36</v>
      </c>
      <c r="N58" s="426">
        <v>48</v>
      </c>
      <c r="O58" s="390">
        <v>72</v>
      </c>
      <c r="Q58" s="428"/>
    </row>
    <row r="59" spans="1:15" ht="19.5" customHeight="1" thickBot="1">
      <c r="A59" s="341" t="s">
        <v>164</v>
      </c>
      <c r="B59" s="487" t="s">
        <v>53</v>
      </c>
      <c r="C59" s="421" t="s">
        <v>228</v>
      </c>
      <c r="D59" s="423">
        <f>SUM(G59,F59)</f>
        <v>162</v>
      </c>
      <c r="E59" s="423">
        <v>162</v>
      </c>
      <c r="F59" s="424"/>
      <c r="G59" s="344">
        <f>SUM(J59:O59)</f>
        <v>162</v>
      </c>
      <c r="H59" s="342">
        <v>162</v>
      </c>
      <c r="I59" s="390">
        <v>162</v>
      </c>
      <c r="J59" s="425"/>
      <c r="K59" s="424"/>
      <c r="L59" s="426"/>
      <c r="M59" s="390"/>
      <c r="N59" s="426"/>
      <c r="O59" s="390">
        <v>162</v>
      </c>
    </row>
    <row r="60" spans="1:15" ht="19.5" thickBot="1">
      <c r="A60" s="384" t="s">
        <v>55</v>
      </c>
      <c r="B60" s="491" t="s">
        <v>25</v>
      </c>
      <c r="C60" s="433" t="s">
        <v>56</v>
      </c>
      <c r="D60" s="328">
        <f>SUM(G60,F60)</f>
        <v>124</v>
      </c>
      <c r="E60" s="328">
        <v>124</v>
      </c>
      <c r="F60" s="326">
        <v>62</v>
      </c>
      <c r="G60" s="434">
        <f>SUM(J60:O60)</f>
        <v>62</v>
      </c>
      <c r="H60" s="435">
        <v>78</v>
      </c>
      <c r="I60" s="329">
        <v>62</v>
      </c>
      <c r="J60" s="387" t="s">
        <v>167</v>
      </c>
      <c r="K60" s="326"/>
      <c r="L60" s="327"/>
      <c r="M60" s="329">
        <v>46</v>
      </c>
      <c r="N60" s="327">
        <v>16</v>
      </c>
      <c r="O60" s="329"/>
    </row>
    <row r="61" spans="1:15" ht="15.75" customHeight="1" thickBot="1">
      <c r="A61" s="436"/>
      <c r="B61" s="500"/>
      <c r="C61" s="437"/>
      <c r="D61" s="438">
        <f>SUM(D6,D30,D38,D60)</f>
        <v>5562</v>
      </c>
      <c r="E61" s="438">
        <f>SUM(E6,E30,E38,E60)</f>
        <v>5635</v>
      </c>
      <c r="F61" s="439">
        <f>SUM(F6,F30,F38,F60)</f>
        <v>1386</v>
      </c>
      <c r="G61" s="440">
        <f>SUM(G6,G30,G38,G60)</f>
        <v>4176</v>
      </c>
      <c r="H61" s="438">
        <v>4176</v>
      </c>
      <c r="I61" s="441">
        <f aca="true" t="shared" si="16" ref="I61:O61">SUM(I6,I30,I38,I60)</f>
        <v>2051</v>
      </c>
      <c r="J61" s="442">
        <f t="shared" si="16"/>
        <v>612</v>
      </c>
      <c r="K61" s="439">
        <f t="shared" si="16"/>
        <v>828</v>
      </c>
      <c r="L61" s="440">
        <f t="shared" si="16"/>
        <v>576</v>
      </c>
      <c r="M61" s="441">
        <f t="shared" si="16"/>
        <v>828</v>
      </c>
      <c r="N61" s="440">
        <f t="shared" si="16"/>
        <v>576</v>
      </c>
      <c r="O61" s="441">
        <f t="shared" si="16"/>
        <v>756</v>
      </c>
    </row>
    <row r="62" spans="1:18" ht="10.5" customHeight="1" hidden="1" thickBot="1">
      <c r="A62" s="443"/>
      <c r="B62" s="501"/>
      <c r="C62" s="444"/>
      <c r="D62" s="445"/>
      <c r="E62" s="445"/>
      <c r="F62" s="445"/>
      <c r="G62" s="446"/>
      <c r="H62" s="447"/>
      <c r="I62" s="448"/>
      <c r="J62" s="449"/>
      <c r="K62" s="450"/>
      <c r="L62" s="449"/>
      <c r="M62" s="451"/>
      <c r="N62" s="449"/>
      <c r="O62" s="451"/>
      <c r="R62" s="452"/>
    </row>
    <row r="63" spans="1:15" ht="21.75" customHeight="1" thickBot="1">
      <c r="A63" s="453" t="s">
        <v>57</v>
      </c>
      <c r="B63" s="502" t="s">
        <v>58</v>
      </c>
      <c r="C63" s="453"/>
      <c r="D63" s="454"/>
      <c r="E63" s="454"/>
      <c r="F63" s="454"/>
      <c r="G63" s="357"/>
      <c r="H63" s="454"/>
      <c r="I63" s="358"/>
      <c r="J63" s="455"/>
      <c r="K63" s="456"/>
      <c r="L63" s="457"/>
      <c r="M63" s="458"/>
      <c r="N63" s="457"/>
      <c r="O63" s="459" t="s">
        <v>104</v>
      </c>
    </row>
    <row r="64" spans="1:17" ht="18.75" customHeight="1" thickBot="1">
      <c r="A64" s="525" t="s">
        <v>241</v>
      </c>
      <c r="B64" s="525"/>
      <c r="C64" s="525"/>
      <c r="D64" s="525"/>
      <c r="E64" s="525"/>
      <c r="F64" s="525"/>
      <c r="G64" s="526" t="s">
        <v>60</v>
      </c>
      <c r="H64" s="537" t="s">
        <v>178</v>
      </c>
      <c r="I64" s="537"/>
      <c r="J64" s="460" t="s">
        <v>247</v>
      </c>
      <c r="K64" s="461" t="s">
        <v>151</v>
      </c>
      <c r="L64" s="460" t="s">
        <v>245</v>
      </c>
      <c r="M64" s="462" t="s">
        <v>246</v>
      </c>
      <c r="N64" s="460" t="s">
        <v>103</v>
      </c>
      <c r="O64" s="462"/>
      <c r="Q64" s="463"/>
    </row>
    <row r="65" spans="1:17" ht="21.75" customHeight="1" thickBot="1">
      <c r="A65" s="525"/>
      <c r="B65" s="525"/>
      <c r="C65" s="525"/>
      <c r="D65" s="525"/>
      <c r="E65" s="525"/>
      <c r="F65" s="525"/>
      <c r="G65" s="526"/>
      <c r="H65" s="537" t="s">
        <v>62</v>
      </c>
      <c r="I65" s="537"/>
      <c r="J65" s="460"/>
      <c r="K65" s="461" t="s">
        <v>150</v>
      </c>
      <c r="L65" s="460" t="s">
        <v>153</v>
      </c>
      <c r="M65" s="464">
        <v>192</v>
      </c>
      <c r="N65" s="460" t="s">
        <v>244</v>
      </c>
      <c r="O65" s="462" t="s">
        <v>243</v>
      </c>
      <c r="P65" s="465"/>
      <c r="Q65" s="466"/>
    </row>
    <row r="66" spans="1:16" ht="19.5" customHeight="1" thickBot="1">
      <c r="A66" s="538" t="s">
        <v>237</v>
      </c>
      <c r="B66" s="539"/>
      <c r="C66" s="539"/>
      <c r="D66" s="539"/>
      <c r="E66" s="539"/>
      <c r="F66" s="540"/>
      <c r="G66" s="526"/>
      <c r="H66" s="537" t="s">
        <v>63</v>
      </c>
      <c r="I66" s="537"/>
      <c r="J66" s="460"/>
      <c r="K66" s="461"/>
      <c r="L66" s="460"/>
      <c r="M66" s="462"/>
      <c r="N66" s="460"/>
      <c r="O66" s="462" t="s">
        <v>248</v>
      </c>
      <c r="P66" s="427"/>
    </row>
    <row r="67" spans="1:16" ht="19.5" customHeight="1" thickBot="1">
      <c r="A67" s="541"/>
      <c r="B67" s="542"/>
      <c r="C67" s="542"/>
      <c r="D67" s="542"/>
      <c r="E67" s="542"/>
      <c r="F67" s="543"/>
      <c r="G67" s="526"/>
      <c r="H67" s="547" t="s">
        <v>179</v>
      </c>
      <c r="I67" s="547"/>
      <c r="J67" s="467"/>
      <c r="K67" s="468">
        <v>2</v>
      </c>
      <c r="L67" s="467" t="s">
        <v>66</v>
      </c>
      <c r="M67" s="469" t="s">
        <v>101</v>
      </c>
      <c r="N67" s="467" t="s">
        <v>66</v>
      </c>
      <c r="O67" s="469" t="s">
        <v>66</v>
      </c>
      <c r="P67" s="470"/>
    </row>
    <row r="68" spans="1:16" ht="15.75" customHeight="1" thickBot="1">
      <c r="A68" s="541"/>
      <c r="B68" s="542"/>
      <c r="C68" s="542"/>
      <c r="D68" s="542"/>
      <c r="E68" s="542"/>
      <c r="F68" s="543"/>
      <c r="G68" s="526"/>
      <c r="H68" s="537" t="s">
        <v>90</v>
      </c>
      <c r="I68" s="537"/>
      <c r="J68" s="460" t="s">
        <v>101</v>
      </c>
      <c r="K68" s="461" t="s">
        <v>65</v>
      </c>
      <c r="L68" s="460" t="s">
        <v>66</v>
      </c>
      <c r="M68" s="462" t="s">
        <v>68</v>
      </c>
      <c r="N68" s="460" t="s">
        <v>172</v>
      </c>
      <c r="O68" s="462" t="s">
        <v>65</v>
      </c>
      <c r="P68" s="471"/>
    </row>
    <row r="69" spans="1:16" ht="17.25" customHeight="1" thickBot="1">
      <c r="A69" s="544"/>
      <c r="B69" s="545"/>
      <c r="C69" s="545"/>
      <c r="D69" s="545"/>
      <c r="E69" s="545"/>
      <c r="F69" s="546"/>
      <c r="G69" s="526"/>
      <c r="H69" s="548" t="s">
        <v>180</v>
      </c>
      <c r="I69" s="548"/>
      <c r="J69" s="472"/>
      <c r="K69" s="473"/>
      <c r="L69" s="472"/>
      <c r="M69" s="474"/>
      <c r="N69" s="472"/>
      <c r="O69" s="474" t="s">
        <v>65</v>
      </c>
      <c r="P69" s="471"/>
    </row>
    <row r="70" ht="18">
      <c r="P70" s="471"/>
    </row>
    <row r="71" ht="18">
      <c r="P71" s="471"/>
    </row>
    <row r="72" ht="18">
      <c r="N72" s="477"/>
    </row>
  </sheetData>
  <sheetProtection selectLockedCells="1" selectUnlockedCells="1"/>
  <mergeCells count="29">
    <mergeCell ref="A1:O1"/>
    <mergeCell ref="H64:I64"/>
    <mergeCell ref="H65:I65"/>
    <mergeCell ref="A66:F69"/>
    <mergeCell ref="H66:I66"/>
    <mergeCell ref="H67:I67"/>
    <mergeCell ref="H68:I68"/>
    <mergeCell ref="H69:I69"/>
    <mergeCell ref="A6:B6"/>
    <mergeCell ref="A7:B7"/>
    <mergeCell ref="A16:B16"/>
    <mergeCell ref="A24:B24"/>
    <mergeCell ref="A64:F65"/>
    <mergeCell ref="G64:G69"/>
    <mergeCell ref="J3:K3"/>
    <mergeCell ref="D3:D5"/>
    <mergeCell ref="E3:E5"/>
    <mergeCell ref="F3:F5"/>
    <mergeCell ref="G3:I3"/>
    <mergeCell ref="L3:M3"/>
    <mergeCell ref="N3:O3"/>
    <mergeCell ref="G4:G5"/>
    <mergeCell ref="H4:H5"/>
    <mergeCell ref="I4:I5"/>
    <mergeCell ref="A2:A5"/>
    <mergeCell ref="B2:B5"/>
    <mergeCell ref="C2:C5"/>
    <mergeCell ref="D2:I2"/>
    <mergeCell ref="J2:O2"/>
  </mergeCells>
  <printOptions/>
  <pageMargins left="0.8267716535433072" right="0.2362204724409449" top="0.984251968503937" bottom="0.35433070866141736" header="0.31496062992125984" footer="0"/>
  <pageSetup horizontalDpi="600" verticalDpi="600" orientation="landscape" paperSize="9" scale="73" r:id="rId1"/>
  <headerFooter alignWithMargins="0">
    <oddHeader>&amp;C&amp;"Arial,Обычный"&amp;A</oddHeader>
    <oddFooter>&amp;C&amp;"Arial,Обычный"Страница &amp;P</oddFooter>
  </headerFooter>
  <rowBreaks count="1" manualBreakCount="1">
    <brk id="2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L265"/>
  <sheetViews>
    <sheetView zoomScale="110" zoomScaleNormal="110" zoomScaleSheetLayoutView="90" zoomScalePageLayoutView="80" workbookViewId="0" topLeftCell="B13">
      <selection activeCell="Y4" sqref="Y1:Y16384"/>
    </sheetView>
  </sheetViews>
  <sheetFormatPr defaultColWidth="11.625" defaultRowHeight="12.75"/>
  <cols>
    <col min="1" max="1" width="10.25390625" style="193" hidden="1" customWidth="1"/>
    <col min="2" max="2" width="29.00390625" style="298" customWidth="1"/>
    <col min="3" max="3" width="12.375" style="170" customWidth="1"/>
    <col min="4" max="4" width="9.125" style="170" hidden="1" customWidth="1"/>
    <col min="5" max="5" width="7.75390625" style="170" hidden="1" customWidth="1"/>
    <col min="6" max="6" width="10.125" style="170" hidden="1" customWidth="1"/>
    <col min="7" max="7" width="10.25390625" style="170" customWidth="1"/>
    <col min="8" max="8" width="8.375" style="170" hidden="1" customWidth="1"/>
    <col min="9" max="9" width="10.875" style="170" hidden="1" customWidth="1"/>
    <col min="10" max="10" width="10.625" style="170" customWidth="1"/>
    <col min="11" max="11" width="9.875" style="170" customWidth="1"/>
    <col min="12" max="12" width="9.375" style="170" hidden="1" customWidth="1"/>
    <col min="13" max="13" width="10.25390625" style="170" hidden="1" customWidth="1"/>
    <col min="14" max="14" width="9.875" style="170" hidden="1" customWidth="1"/>
    <col min="15" max="15" width="8.75390625" style="170" hidden="1" customWidth="1"/>
    <col min="16" max="33" width="4.375" style="170" customWidth="1"/>
    <col min="34" max="34" width="5.125" style="170" customWidth="1"/>
    <col min="35" max="41" width="4.375" style="170" customWidth="1"/>
    <col min="42" max="43" width="4.375" style="248" customWidth="1"/>
    <col min="44" max="47" width="4.375" style="170" customWidth="1"/>
    <col min="48" max="48" width="4.375" style="248" customWidth="1"/>
    <col min="49" max="60" width="4.375" style="170" customWidth="1"/>
    <col min="61" max="61" width="6.125" style="170" customWidth="1"/>
    <col min="62" max="62" width="5.25390625" style="170" customWidth="1"/>
    <col min="63" max="63" width="5.75390625" style="170" customWidth="1"/>
    <col min="64" max="64" width="8.75390625" style="250" customWidth="1"/>
    <col min="65" max="16384" width="11.625" style="170" customWidth="1"/>
  </cols>
  <sheetData>
    <row r="1" spans="1:64" s="169" customFormat="1" ht="99.75" customHeight="1" thickBot="1">
      <c r="A1" s="644" t="s">
        <v>225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645"/>
      <c r="AN1" s="645"/>
      <c r="AO1" s="645"/>
      <c r="AP1" s="645"/>
      <c r="AQ1" s="645"/>
      <c r="AR1" s="645"/>
      <c r="AS1" s="645"/>
      <c r="AT1" s="645"/>
      <c r="AU1" s="645"/>
      <c r="AV1" s="645"/>
      <c r="AW1" s="645"/>
      <c r="AX1" s="645"/>
      <c r="AY1" s="645"/>
      <c r="BL1" s="249"/>
    </row>
    <row r="2" spans="1:64" s="169" customFormat="1" ht="12.75" customHeight="1" thickBot="1">
      <c r="A2" s="573" t="s">
        <v>0</v>
      </c>
      <c r="B2" s="573" t="s">
        <v>1</v>
      </c>
      <c r="C2" s="576" t="s">
        <v>2</v>
      </c>
      <c r="D2" s="551" t="s">
        <v>3</v>
      </c>
      <c r="E2" s="552"/>
      <c r="F2" s="552"/>
      <c r="G2" s="552"/>
      <c r="H2" s="552"/>
      <c r="I2" s="553"/>
      <c r="J2" s="551" t="s">
        <v>4</v>
      </c>
      <c r="K2" s="552"/>
      <c r="L2" s="552"/>
      <c r="M2" s="552"/>
      <c r="N2" s="552"/>
      <c r="O2" s="553"/>
      <c r="P2" s="299">
        <v>0</v>
      </c>
      <c r="Q2" s="114">
        <v>1</v>
      </c>
      <c r="R2" s="114">
        <v>2</v>
      </c>
      <c r="S2" s="114">
        <v>3</v>
      </c>
      <c r="T2" s="114">
        <v>4</v>
      </c>
      <c r="U2" s="114">
        <v>5</v>
      </c>
      <c r="V2" s="114">
        <v>6</v>
      </c>
      <c r="W2" s="114">
        <v>7</v>
      </c>
      <c r="X2" s="114">
        <v>8</v>
      </c>
      <c r="Y2" s="114">
        <v>9</v>
      </c>
      <c r="Z2" s="114">
        <v>10</v>
      </c>
      <c r="AA2" s="114">
        <v>11</v>
      </c>
      <c r="AB2" s="114">
        <v>12</v>
      </c>
      <c r="AC2" s="114">
        <v>13</v>
      </c>
      <c r="AD2" s="254">
        <v>14</v>
      </c>
      <c r="AE2" s="254">
        <v>15</v>
      </c>
      <c r="AF2" s="194">
        <v>16</v>
      </c>
      <c r="AG2" s="300">
        <v>17</v>
      </c>
      <c r="AH2" s="626" t="s">
        <v>70</v>
      </c>
      <c r="AI2" s="629" t="s">
        <v>158</v>
      </c>
      <c r="AJ2" s="630"/>
      <c r="AK2" s="301">
        <v>0</v>
      </c>
      <c r="AL2" s="302">
        <v>20</v>
      </c>
      <c r="AM2" s="302">
        <v>21</v>
      </c>
      <c r="AN2" s="302">
        <v>22</v>
      </c>
      <c r="AO2" s="302">
        <v>23</v>
      </c>
      <c r="AP2" s="303">
        <v>24</v>
      </c>
      <c r="AQ2" s="303">
        <v>25</v>
      </c>
      <c r="AR2" s="302">
        <v>26</v>
      </c>
      <c r="AS2" s="302">
        <v>27</v>
      </c>
      <c r="AT2" s="302">
        <v>28</v>
      </c>
      <c r="AU2" s="302">
        <v>29</v>
      </c>
      <c r="AV2" s="303">
        <v>30</v>
      </c>
      <c r="AW2" s="303">
        <v>31</v>
      </c>
      <c r="AX2" s="302">
        <v>32</v>
      </c>
      <c r="AY2" s="302">
        <v>33</v>
      </c>
      <c r="AZ2" s="302">
        <v>34</v>
      </c>
      <c r="BA2" s="302">
        <v>35</v>
      </c>
      <c r="BB2" s="302">
        <v>36</v>
      </c>
      <c r="BC2" s="302">
        <v>37</v>
      </c>
      <c r="BD2" s="302">
        <v>38</v>
      </c>
      <c r="BE2" s="302">
        <v>39</v>
      </c>
      <c r="BF2" s="303">
        <v>40</v>
      </c>
      <c r="BG2" s="304">
        <v>41</v>
      </c>
      <c r="BH2" s="305">
        <v>42</v>
      </c>
      <c r="BI2" s="306">
        <v>43</v>
      </c>
      <c r="BJ2" s="613" t="s">
        <v>70</v>
      </c>
      <c r="BK2" s="614" t="s">
        <v>159</v>
      </c>
      <c r="BL2" s="249"/>
    </row>
    <row r="3" spans="1:63" ht="17.25" customHeight="1" thickBot="1">
      <c r="A3" s="574"/>
      <c r="B3" s="574"/>
      <c r="C3" s="577"/>
      <c r="D3" s="554" t="s">
        <v>5</v>
      </c>
      <c r="E3" s="557"/>
      <c r="F3" s="560" t="s">
        <v>6</v>
      </c>
      <c r="G3" s="563" t="s">
        <v>7</v>
      </c>
      <c r="H3" s="564"/>
      <c r="I3" s="565"/>
      <c r="J3" s="566" t="s">
        <v>8</v>
      </c>
      <c r="K3" s="567"/>
      <c r="L3" s="566" t="s">
        <v>9</v>
      </c>
      <c r="M3" s="567"/>
      <c r="N3" s="566" t="s">
        <v>10</v>
      </c>
      <c r="O3" s="567"/>
      <c r="P3" s="299">
        <v>0</v>
      </c>
      <c r="Q3" s="114">
        <v>1</v>
      </c>
      <c r="R3" s="114">
        <v>2</v>
      </c>
      <c r="S3" s="114">
        <v>3</v>
      </c>
      <c r="T3" s="114">
        <v>4</v>
      </c>
      <c r="U3" s="114">
        <v>5</v>
      </c>
      <c r="V3" s="114">
        <v>6</v>
      </c>
      <c r="W3" s="114">
        <v>7</v>
      </c>
      <c r="X3" s="114">
        <v>8</v>
      </c>
      <c r="Y3" s="114">
        <v>9</v>
      </c>
      <c r="Z3" s="114">
        <v>10</v>
      </c>
      <c r="AA3" s="114">
        <v>11</v>
      </c>
      <c r="AB3" s="114">
        <v>12</v>
      </c>
      <c r="AC3" s="114">
        <v>13</v>
      </c>
      <c r="AD3" s="254">
        <v>14</v>
      </c>
      <c r="AE3" s="254">
        <v>15</v>
      </c>
      <c r="AF3" s="194">
        <v>16</v>
      </c>
      <c r="AG3" s="300">
        <v>17</v>
      </c>
      <c r="AH3" s="627"/>
      <c r="AI3" s="631"/>
      <c r="AJ3" s="632"/>
      <c r="AK3" s="301">
        <v>0</v>
      </c>
      <c r="AL3" s="302">
        <v>1</v>
      </c>
      <c r="AM3" s="302">
        <v>2</v>
      </c>
      <c r="AN3" s="302">
        <v>3</v>
      </c>
      <c r="AO3" s="302">
        <v>4</v>
      </c>
      <c r="AP3" s="303">
        <v>5</v>
      </c>
      <c r="AQ3" s="303">
        <v>6</v>
      </c>
      <c r="AR3" s="302">
        <v>7</v>
      </c>
      <c r="AS3" s="302">
        <v>8</v>
      </c>
      <c r="AT3" s="302">
        <v>9</v>
      </c>
      <c r="AU3" s="302">
        <v>10</v>
      </c>
      <c r="AV3" s="303">
        <v>11</v>
      </c>
      <c r="AW3" s="303">
        <v>12</v>
      </c>
      <c r="AX3" s="302">
        <v>13</v>
      </c>
      <c r="AY3" s="302">
        <v>14</v>
      </c>
      <c r="AZ3" s="302">
        <v>15</v>
      </c>
      <c r="BA3" s="302">
        <v>16</v>
      </c>
      <c r="BB3" s="302">
        <v>17</v>
      </c>
      <c r="BC3" s="302">
        <v>18</v>
      </c>
      <c r="BD3" s="302">
        <v>19</v>
      </c>
      <c r="BE3" s="302">
        <v>20</v>
      </c>
      <c r="BF3" s="303">
        <v>21</v>
      </c>
      <c r="BG3" s="304">
        <v>22</v>
      </c>
      <c r="BH3" s="305">
        <v>23</v>
      </c>
      <c r="BI3" s="306">
        <v>24</v>
      </c>
      <c r="BJ3" s="613"/>
      <c r="BK3" s="614"/>
    </row>
    <row r="4" spans="1:63" ht="12.75" customHeight="1" thickBot="1">
      <c r="A4" s="574"/>
      <c r="B4" s="574"/>
      <c r="C4" s="577"/>
      <c r="D4" s="555"/>
      <c r="E4" s="558"/>
      <c r="F4" s="561"/>
      <c r="G4" s="568" t="s">
        <v>11</v>
      </c>
      <c r="H4" s="569"/>
      <c r="I4" s="570" t="s">
        <v>12</v>
      </c>
      <c r="J4" s="2" t="s">
        <v>13</v>
      </c>
      <c r="K4" s="110" t="s">
        <v>14</v>
      </c>
      <c r="L4" s="2" t="s">
        <v>15</v>
      </c>
      <c r="M4" s="1" t="s">
        <v>16</v>
      </c>
      <c r="N4" s="2" t="s">
        <v>17</v>
      </c>
      <c r="O4" s="1" t="s">
        <v>18</v>
      </c>
      <c r="P4" s="615" t="s">
        <v>183</v>
      </c>
      <c r="Q4" s="616" t="s">
        <v>184</v>
      </c>
      <c r="R4" s="616" t="s">
        <v>185</v>
      </c>
      <c r="S4" s="616" t="s">
        <v>186</v>
      </c>
      <c r="T4" s="616" t="s">
        <v>187</v>
      </c>
      <c r="U4" s="616" t="s">
        <v>188</v>
      </c>
      <c r="V4" s="616" t="s">
        <v>189</v>
      </c>
      <c r="W4" s="616" t="s">
        <v>190</v>
      </c>
      <c r="X4" s="616" t="s">
        <v>191</v>
      </c>
      <c r="Y4" s="616" t="s">
        <v>192</v>
      </c>
      <c r="Z4" s="616" t="s">
        <v>193</v>
      </c>
      <c r="AA4" s="616" t="s">
        <v>194</v>
      </c>
      <c r="AB4" s="616" t="s">
        <v>195</v>
      </c>
      <c r="AC4" s="616" t="s">
        <v>196</v>
      </c>
      <c r="AD4" s="616" t="s">
        <v>197</v>
      </c>
      <c r="AE4" s="617" t="s">
        <v>198</v>
      </c>
      <c r="AF4" s="617" t="s">
        <v>199</v>
      </c>
      <c r="AG4" s="620" t="s">
        <v>226</v>
      </c>
      <c r="AH4" s="627"/>
      <c r="AI4" s="631"/>
      <c r="AJ4" s="632"/>
      <c r="AK4" s="638" t="s">
        <v>200</v>
      </c>
      <c r="AL4" s="623" t="s">
        <v>201</v>
      </c>
      <c r="AM4" s="623" t="s">
        <v>202</v>
      </c>
      <c r="AN4" s="623" t="s">
        <v>203</v>
      </c>
      <c r="AO4" s="623" t="s">
        <v>204</v>
      </c>
      <c r="AP4" s="635" t="s">
        <v>205</v>
      </c>
      <c r="AQ4" s="635" t="s">
        <v>206</v>
      </c>
      <c r="AR4" s="623" t="s">
        <v>207</v>
      </c>
      <c r="AS4" s="623" t="s">
        <v>208</v>
      </c>
      <c r="AT4" s="623" t="s">
        <v>209</v>
      </c>
      <c r="AU4" s="623" t="s">
        <v>210</v>
      </c>
      <c r="AV4" s="635" t="s">
        <v>211</v>
      </c>
      <c r="AW4" s="635" t="s">
        <v>212</v>
      </c>
      <c r="AX4" s="635" t="s">
        <v>213</v>
      </c>
      <c r="AY4" s="623" t="s">
        <v>214</v>
      </c>
      <c r="AZ4" s="623" t="s">
        <v>215</v>
      </c>
      <c r="BA4" s="623" t="s">
        <v>216</v>
      </c>
      <c r="BB4" s="623" t="s">
        <v>217</v>
      </c>
      <c r="BC4" s="623" t="s">
        <v>218</v>
      </c>
      <c r="BD4" s="623" t="s">
        <v>219</v>
      </c>
      <c r="BE4" s="623" t="s">
        <v>220</v>
      </c>
      <c r="BF4" s="635" t="s">
        <v>221</v>
      </c>
      <c r="BG4" s="635" t="s">
        <v>222</v>
      </c>
      <c r="BH4" s="646" t="s">
        <v>223</v>
      </c>
      <c r="BI4" s="641" t="s">
        <v>224</v>
      </c>
      <c r="BJ4" s="613"/>
      <c r="BK4" s="614"/>
    </row>
    <row r="5" spans="1:63" ht="13.5" thickBot="1">
      <c r="A5" s="575"/>
      <c r="B5" s="575"/>
      <c r="C5" s="578"/>
      <c r="D5" s="556"/>
      <c r="E5" s="559"/>
      <c r="F5" s="562"/>
      <c r="G5" s="556"/>
      <c r="H5" s="559"/>
      <c r="I5" s="562"/>
      <c r="J5" s="3" t="s">
        <v>19</v>
      </c>
      <c r="K5" s="111" t="s">
        <v>93</v>
      </c>
      <c r="L5" s="3" t="s">
        <v>91</v>
      </c>
      <c r="M5" s="4" t="s">
        <v>94</v>
      </c>
      <c r="N5" s="3" t="s">
        <v>92</v>
      </c>
      <c r="O5" s="4" t="s">
        <v>95</v>
      </c>
      <c r="P5" s="615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8"/>
      <c r="AF5" s="618"/>
      <c r="AG5" s="621"/>
      <c r="AH5" s="627"/>
      <c r="AI5" s="631"/>
      <c r="AJ5" s="632"/>
      <c r="AK5" s="639"/>
      <c r="AL5" s="624"/>
      <c r="AM5" s="624"/>
      <c r="AN5" s="624"/>
      <c r="AO5" s="624"/>
      <c r="AP5" s="636"/>
      <c r="AQ5" s="636"/>
      <c r="AR5" s="624"/>
      <c r="AS5" s="624"/>
      <c r="AT5" s="624"/>
      <c r="AU5" s="624"/>
      <c r="AV5" s="636"/>
      <c r="AW5" s="636"/>
      <c r="AX5" s="636"/>
      <c r="AY5" s="624"/>
      <c r="AZ5" s="624"/>
      <c r="BA5" s="624"/>
      <c r="BB5" s="624"/>
      <c r="BC5" s="624"/>
      <c r="BD5" s="624"/>
      <c r="BE5" s="624"/>
      <c r="BF5" s="636"/>
      <c r="BG5" s="636"/>
      <c r="BH5" s="647"/>
      <c r="BI5" s="642"/>
      <c r="BJ5" s="613"/>
      <c r="BK5" s="614"/>
    </row>
    <row r="6" spans="1:63" ht="15" thickBot="1">
      <c r="A6" s="571" t="s">
        <v>120</v>
      </c>
      <c r="B6" s="572"/>
      <c r="C6" s="162"/>
      <c r="D6" s="69">
        <f>SUM(D7,D15,D23)</f>
        <v>3367</v>
      </c>
      <c r="E6" s="69">
        <f>SUM(E7,E15,E23)</f>
        <v>3487</v>
      </c>
      <c r="F6" s="69">
        <f>SUM(F7,F15,F23)</f>
        <v>1150</v>
      </c>
      <c r="G6" s="77">
        <f>SUM(G7,G15,G23)</f>
        <v>2217</v>
      </c>
      <c r="H6" s="69">
        <f>SUM(J6:O6)</f>
        <v>2217</v>
      </c>
      <c r="I6" s="125">
        <f aca="true" t="shared" si="0" ref="I6:O6">SUM(I7,I15,I23)</f>
        <v>212</v>
      </c>
      <c r="J6" s="133">
        <f t="shared" si="0"/>
        <v>427</v>
      </c>
      <c r="K6" s="77">
        <f t="shared" si="0"/>
        <v>579</v>
      </c>
      <c r="L6" s="133">
        <f t="shared" si="0"/>
        <v>468</v>
      </c>
      <c r="M6" s="134">
        <f t="shared" si="0"/>
        <v>540</v>
      </c>
      <c r="N6" s="133">
        <f t="shared" si="0"/>
        <v>203</v>
      </c>
      <c r="O6" s="134">
        <f t="shared" si="0"/>
        <v>0</v>
      </c>
      <c r="P6" s="615"/>
      <c r="Q6" s="616"/>
      <c r="R6" s="616"/>
      <c r="S6" s="616"/>
      <c r="T6" s="616"/>
      <c r="U6" s="616"/>
      <c r="V6" s="616"/>
      <c r="W6" s="616"/>
      <c r="X6" s="616"/>
      <c r="Y6" s="616"/>
      <c r="Z6" s="616"/>
      <c r="AA6" s="616"/>
      <c r="AB6" s="616"/>
      <c r="AC6" s="616"/>
      <c r="AD6" s="616"/>
      <c r="AE6" s="618"/>
      <c r="AF6" s="618"/>
      <c r="AG6" s="621"/>
      <c r="AH6" s="627"/>
      <c r="AI6" s="631"/>
      <c r="AJ6" s="632"/>
      <c r="AK6" s="639"/>
      <c r="AL6" s="624"/>
      <c r="AM6" s="624"/>
      <c r="AN6" s="624"/>
      <c r="AO6" s="624"/>
      <c r="AP6" s="636"/>
      <c r="AQ6" s="636"/>
      <c r="AR6" s="624"/>
      <c r="AS6" s="624"/>
      <c r="AT6" s="624"/>
      <c r="AU6" s="624"/>
      <c r="AV6" s="636"/>
      <c r="AW6" s="636"/>
      <c r="AX6" s="636"/>
      <c r="AY6" s="624"/>
      <c r="AZ6" s="624"/>
      <c r="BA6" s="624"/>
      <c r="BB6" s="624"/>
      <c r="BC6" s="624"/>
      <c r="BD6" s="624"/>
      <c r="BE6" s="624"/>
      <c r="BF6" s="636"/>
      <c r="BG6" s="636"/>
      <c r="BH6" s="647"/>
      <c r="BI6" s="642"/>
      <c r="BJ6" s="613"/>
      <c r="BK6" s="614"/>
    </row>
    <row r="7" spans="1:63" ht="18.75" customHeight="1" thickBot="1">
      <c r="A7" s="579" t="s">
        <v>86</v>
      </c>
      <c r="B7" s="580"/>
      <c r="C7" s="68"/>
      <c r="D7" s="55">
        <f aca="true" t="shared" si="1" ref="D7:O7">SUM(D8:D14)</f>
        <v>1965</v>
      </c>
      <c r="E7" s="56">
        <f t="shared" si="1"/>
        <v>2085</v>
      </c>
      <c r="F7" s="55">
        <f t="shared" si="1"/>
        <v>645</v>
      </c>
      <c r="G7" s="78">
        <f t="shared" si="1"/>
        <v>1320</v>
      </c>
      <c r="H7" s="85">
        <f t="shared" si="1"/>
        <v>1440</v>
      </c>
      <c r="I7" s="126">
        <f t="shared" si="1"/>
        <v>158</v>
      </c>
      <c r="J7" s="135">
        <f t="shared" si="1"/>
        <v>238</v>
      </c>
      <c r="K7" s="78">
        <f t="shared" si="1"/>
        <v>347</v>
      </c>
      <c r="L7" s="135">
        <f t="shared" si="1"/>
        <v>273</v>
      </c>
      <c r="M7" s="65">
        <f t="shared" si="1"/>
        <v>318</v>
      </c>
      <c r="N7" s="135">
        <f t="shared" si="1"/>
        <v>144</v>
      </c>
      <c r="O7" s="65">
        <f t="shared" si="1"/>
        <v>0</v>
      </c>
      <c r="P7" s="615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9"/>
      <c r="AF7" s="619"/>
      <c r="AG7" s="622"/>
      <c r="AH7" s="628"/>
      <c r="AI7" s="633"/>
      <c r="AJ7" s="634"/>
      <c r="AK7" s="640"/>
      <c r="AL7" s="625"/>
      <c r="AM7" s="625"/>
      <c r="AN7" s="625"/>
      <c r="AO7" s="625"/>
      <c r="AP7" s="637"/>
      <c r="AQ7" s="637"/>
      <c r="AR7" s="625"/>
      <c r="AS7" s="625"/>
      <c r="AT7" s="625"/>
      <c r="AU7" s="625"/>
      <c r="AV7" s="637"/>
      <c r="AW7" s="637"/>
      <c r="AX7" s="637"/>
      <c r="AY7" s="625"/>
      <c r="AZ7" s="625"/>
      <c r="BA7" s="625"/>
      <c r="BB7" s="625"/>
      <c r="BC7" s="625"/>
      <c r="BD7" s="625"/>
      <c r="BE7" s="625"/>
      <c r="BF7" s="637"/>
      <c r="BG7" s="637"/>
      <c r="BH7" s="648"/>
      <c r="BI7" s="643"/>
      <c r="BJ7" s="613"/>
      <c r="BK7" s="614"/>
    </row>
    <row r="8" spans="1:64" ht="21" customHeight="1">
      <c r="A8" s="92" t="s">
        <v>71</v>
      </c>
      <c r="B8" s="93" t="s">
        <v>181</v>
      </c>
      <c r="C8" s="94" t="s">
        <v>96</v>
      </c>
      <c r="D8" s="76">
        <f aca="true" t="shared" si="2" ref="D8:D18">SUM(G8,F8)</f>
        <v>365</v>
      </c>
      <c r="E8" s="61">
        <v>405</v>
      </c>
      <c r="F8" s="76">
        <v>120</v>
      </c>
      <c r="G8" s="101">
        <f aca="true" t="shared" si="3" ref="G8:G28">SUM(J8:O8)</f>
        <v>245</v>
      </c>
      <c r="H8" s="61">
        <v>285</v>
      </c>
      <c r="I8" s="127">
        <v>0</v>
      </c>
      <c r="J8" s="103">
        <v>34</v>
      </c>
      <c r="K8" s="138">
        <v>46</v>
      </c>
      <c r="L8" s="103">
        <v>48</v>
      </c>
      <c r="M8" s="66">
        <v>69</v>
      </c>
      <c r="N8" s="67">
        <v>48</v>
      </c>
      <c r="O8" s="66">
        <v>0</v>
      </c>
      <c r="P8" s="195">
        <v>2</v>
      </c>
      <c r="Q8" s="196">
        <v>2</v>
      </c>
      <c r="R8" s="196">
        <v>2</v>
      </c>
      <c r="S8" s="196">
        <v>2</v>
      </c>
      <c r="T8" s="196">
        <v>2</v>
      </c>
      <c r="U8" s="196">
        <v>2</v>
      </c>
      <c r="V8" s="196">
        <v>2</v>
      </c>
      <c r="W8" s="196">
        <v>2</v>
      </c>
      <c r="X8" s="196">
        <v>2</v>
      </c>
      <c r="Y8" s="196">
        <v>2</v>
      </c>
      <c r="Z8" s="196">
        <v>2</v>
      </c>
      <c r="AA8" s="196">
        <v>2</v>
      </c>
      <c r="AB8" s="196">
        <v>2</v>
      </c>
      <c r="AC8" s="196">
        <v>2</v>
      </c>
      <c r="AD8" s="196">
        <v>2</v>
      </c>
      <c r="AE8" s="196">
        <v>2</v>
      </c>
      <c r="AF8" s="307">
        <v>2</v>
      </c>
      <c r="AG8" s="307"/>
      <c r="AH8" s="234">
        <f aca="true" t="shared" si="4" ref="AH8:AH41">SUM(P8:AG8)</f>
        <v>34</v>
      </c>
      <c r="AI8" s="199"/>
      <c r="AJ8" s="200"/>
      <c r="AK8" s="308">
        <v>2</v>
      </c>
      <c r="AL8" s="262">
        <v>2</v>
      </c>
      <c r="AM8" s="262">
        <v>2</v>
      </c>
      <c r="AN8" s="262">
        <v>2</v>
      </c>
      <c r="AO8" s="262">
        <v>2</v>
      </c>
      <c r="AP8" s="262">
        <v>2</v>
      </c>
      <c r="AQ8" s="262">
        <v>2</v>
      </c>
      <c r="AR8" s="196">
        <v>2</v>
      </c>
      <c r="AS8" s="196">
        <v>2</v>
      </c>
      <c r="AT8" s="196">
        <v>2</v>
      </c>
      <c r="AU8" s="196">
        <v>2</v>
      </c>
      <c r="AV8" s="196">
        <v>2</v>
      </c>
      <c r="AW8" s="196">
        <v>2</v>
      </c>
      <c r="AX8" s="196">
        <v>2</v>
      </c>
      <c r="AY8" s="196">
        <v>2</v>
      </c>
      <c r="AZ8" s="196">
        <v>2</v>
      </c>
      <c r="BA8" s="196">
        <v>2</v>
      </c>
      <c r="BB8" s="196">
        <v>2</v>
      </c>
      <c r="BC8" s="196">
        <v>2</v>
      </c>
      <c r="BD8" s="196">
        <v>1</v>
      </c>
      <c r="BE8" s="196">
        <v>1</v>
      </c>
      <c r="BF8" s="196">
        <v>2</v>
      </c>
      <c r="BG8" s="197">
        <v>2</v>
      </c>
      <c r="BH8" s="197">
        <v>2</v>
      </c>
      <c r="BI8" s="226"/>
      <c r="BJ8" s="198">
        <f aca="true" t="shared" si="5" ref="BJ8:BJ41">SUM(AK8:BH8)</f>
        <v>46</v>
      </c>
      <c r="BK8" s="201">
        <f aca="true" t="shared" si="6" ref="BK8:BK41">SUM(AH8,BJ8)</f>
        <v>80</v>
      </c>
      <c r="BL8" s="250">
        <f>SUM(J8:K8)</f>
        <v>80</v>
      </c>
    </row>
    <row r="9" spans="1:64" ht="21" customHeight="1">
      <c r="A9" s="92" t="s">
        <v>71</v>
      </c>
      <c r="B9" s="93" t="s">
        <v>182</v>
      </c>
      <c r="C9" s="94" t="s">
        <v>96</v>
      </c>
      <c r="D9" s="76">
        <f>SUM(G9,F9)</f>
        <v>325</v>
      </c>
      <c r="E9" s="61">
        <v>405</v>
      </c>
      <c r="F9" s="76">
        <v>120</v>
      </c>
      <c r="G9" s="101">
        <f>SUM(J9:O9)</f>
        <v>205</v>
      </c>
      <c r="H9" s="61">
        <v>285</v>
      </c>
      <c r="I9" s="127">
        <v>0</v>
      </c>
      <c r="J9" s="103">
        <v>17</v>
      </c>
      <c r="K9" s="138">
        <v>23</v>
      </c>
      <c r="L9" s="103">
        <v>48</v>
      </c>
      <c r="M9" s="66">
        <v>69</v>
      </c>
      <c r="N9" s="67">
        <v>48</v>
      </c>
      <c r="O9" s="66">
        <v>0</v>
      </c>
      <c r="P9" s="195"/>
      <c r="Q9" s="196">
        <v>2</v>
      </c>
      <c r="R9" s="196">
        <v>2</v>
      </c>
      <c r="S9" s="196">
        <v>2</v>
      </c>
      <c r="T9" s="196">
        <v>2</v>
      </c>
      <c r="U9" s="196">
        <v>2</v>
      </c>
      <c r="V9" s="196">
        <v>2</v>
      </c>
      <c r="W9" s="196">
        <v>2</v>
      </c>
      <c r="X9" s="196">
        <v>2</v>
      </c>
      <c r="Y9" s="196">
        <v>1</v>
      </c>
      <c r="Z9" s="196">
        <v>1</v>
      </c>
      <c r="AA9" s="196">
        <v>1</v>
      </c>
      <c r="AB9" s="196">
        <v>1</v>
      </c>
      <c r="AC9" s="196">
        <v>1</v>
      </c>
      <c r="AD9" s="196">
        <v>1</v>
      </c>
      <c r="AE9" s="196">
        <v>1</v>
      </c>
      <c r="AF9" s="312">
        <v>2</v>
      </c>
      <c r="AG9" s="206">
        <v>1</v>
      </c>
      <c r="AH9" s="227">
        <f>SUM(P9:AG9)</f>
        <v>26</v>
      </c>
      <c r="AI9" s="204"/>
      <c r="AJ9" s="205"/>
      <c r="AK9" s="202">
        <v>1</v>
      </c>
      <c r="AL9" s="203">
        <v>1</v>
      </c>
      <c r="AM9" s="203">
        <v>1</v>
      </c>
      <c r="AN9" s="203">
        <v>1</v>
      </c>
      <c r="AO9" s="203">
        <v>1</v>
      </c>
      <c r="AP9" s="203">
        <v>1</v>
      </c>
      <c r="AQ9" s="203">
        <v>1</v>
      </c>
      <c r="AR9" s="203">
        <v>1</v>
      </c>
      <c r="AS9" s="203">
        <v>1</v>
      </c>
      <c r="AT9" s="203">
        <v>1</v>
      </c>
      <c r="AU9" s="203">
        <v>1</v>
      </c>
      <c r="AV9" s="203">
        <v>1</v>
      </c>
      <c r="AW9" s="203">
        <v>1</v>
      </c>
      <c r="AX9" s="196">
        <v>1</v>
      </c>
      <c r="AY9" s="196">
        <v>1</v>
      </c>
      <c r="AZ9" s="196"/>
      <c r="BA9" s="196"/>
      <c r="BB9" s="196"/>
      <c r="BC9" s="196"/>
      <c r="BD9" s="196"/>
      <c r="BE9" s="196"/>
      <c r="BF9" s="196"/>
      <c r="BG9" s="197"/>
      <c r="BH9" s="197"/>
      <c r="BI9" s="226"/>
      <c r="BJ9" s="198">
        <f>SUM(AK9:BH9)</f>
        <v>15</v>
      </c>
      <c r="BK9" s="201">
        <f>SUM(AH9,BJ9)</f>
        <v>41</v>
      </c>
      <c r="BL9" s="250">
        <f aca="true" t="shared" si="7" ref="BL9:BL53">SUM(J9:K9)</f>
        <v>40</v>
      </c>
    </row>
    <row r="10" spans="1:64" ht="15.75" customHeight="1">
      <c r="A10" s="95" t="s">
        <v>72</v>
      </c>
      <c r="B10" s="96" t="s">
        <v>21</v>
      </c>
      <c r="C10" s="94" t="s">
        <v>28</v>
      </c>
      <c r="D10" s="14">
        <f t="shared" si="2"/>
        <v>256</v>
      </c>
      <c r="E10" s="15">
        <v>256</v>
      </c>
      <c r="F10" s="14">
        <v>85</v>
      </c>
      <c r="G10" s="80">
        <f t="shared" si="3"/>
        <v>171</v>
      </c>
      <c r="H10" s="15">
        <v>171</v>
      </c>
      <c r="I10" s="128">
        <v>0</v>
      </c>
      <c r="J10" s="19">
        <v>34</v>
      </c>
      <c r="K10" s="136">
        <v>69</v>
      </c>
      <c r="L10" s="19">
        <v>32</v>
      </c>
      <c r="M10" s="139">
        <v>36</v>
      </c>
      <c r="N10" s="19">
        <v>0</v>
      </c>
      <c r="O10" s="16">
        <v>0</v>
      </c>
      <c r="P10" s="202"/>
      <c r="Q10" s="203">
        <v>2</v>
      </c>
      <c r="R10" s="203">
        <v>2</v>
      </c>
      <c r="S10" s="203">
        <v>2</v>
      </c>
      <c r="T10" s="203">
        <v>2</v>
      </c>
      <c r="U10" s="203">
        <v>2</v>
      </c>
      <c r="V10" s="203">
        <v>2</v>
      </c>
      <c r="W10" s="203">
        <v>2</v>
      </c>
      <c r="X10" s="203">
        <v>2</v>
      </c>
      <c r="Y10" s="203">
        <v>2</v>
      </c>
      <c r="Z10" s="203">
        <v>2</v>
      </c>
      <c r="AA10" s="203">
        <v>2</v>
      </c>
      <c r="AB10" s="203">
        <v>2</v>
      </c>
      <c r="AC10" s="203">
        <v>2</v>
      </c>
      <c r="AD10" s="203">
        <v>2</v>
      </c>
      <c r="AE10" s="203">
        <v>2</v>
      </c>
      <c r="AF10" s="203">
        <v>2</v>
      </c>
      <c r="AG10" s="203">
        <v>2</v>
      </c>
      <c r="AH10" s="227">
        <f t="shared" si="4"/>
        <v>34</v>
      </c>
      <c r="AI10" s="204"/>
      <c r="AJ10" s="205"/>
      <c r="AK10" s="202">
        <v>3</v>
      </c>
      <c r="AL10" s="203">
        <v>3</v>
      </c>
      <c r="AM10" s="203">
        <v>3</v>
      </c>
      <c r="AN10" s="203">
        <v>3</v>
      </c>
      <c r="AO10" s="203">
        <v>3</v>
      </c>
      <c r="AP10" s="203">
        <v>3</v>
      </c>
      <c r="AQ10" s="203">
        <v>3</v>
      </c>
      <c r="AR10" s="203">
        <v>3</v>
      </c>
      <c r="AS10" s="203">
        <v>3</v>
      </c>
      <c r="AT10" s="203">
        <v>3</v>
      </c>
      <c r="AU10" s="203">
        <v>3</v>
      </c>
      <c r="AV10" s="203">
        <v>3</v>
      </c>
      <c r="AW10" s="203">
        <v>3</v>
      </c>
      <c r="AX10" s="203">
        <v>3</v>
      </c>
      <c r="AY10" s="203">
        <v>3</v>
      </c>
      <c r="AZ10" s="203">
        <v>3</v>
      </c>
      <c r="BA10" s="203">
        <v>3</v>
      </c>
      <c r="BB10" s="203">
        <v>3</v>
      </c>
      <c r="BC10" s="203">
        <v>3</v>
      </c>
      <c r="BD10" s="203">
        <v>3</v>
      </c>
      <c r="BE10" s="203">
        <v>3</v>
      </c>
      <c r="BF10" s="203">
        <v>3</v>
      </c>
      <c r="BG10" s="206">
        <v>3</v>
      </c>
      <c r="BH10" s="206"/>
      <c r="BI10" s="222"/>
      <c r="BJ10" s="198">
        <f t="shared" si="5"/>
        <v>69</v>
      </c>
      <c r="BK10" s="201">
        <f t="shared" si="6"/>
        <v>103</v>
      </c>
      <c r="BL10" s="250">
        <f t="shared" si="7"/>
        <v>103</v>
      </c>
    </row>
    <row r="11" spans="1:64" ht="15.75" customHeight="1">
      <c r="A11" s="95" t="s">
        <v>148</v>
      </c>
      <c r="B11" s="96" t="s">
        <v>107</v>
      </c>
      <c r="C11" s="94" t="s">
        <v>96</v>
      </c>
      <c r="D11" s="14">
        <f t="shared" si="2"/>
        <v>399</v>
      </c>
      <c r="E11" s="11">
        <v>399</v>
      </c>
      <c r="F11" s="14">
        <v>114</v>
      </c>
      <c r="G11" s="80">
        <f t="shared" si="3"/>
        <v>285</v>
      </c>
      <c r="H11" s="11">
        <v>285</v>
      </c>
      <c r="I11" s="128">
        <v>0</v>
      </c>
      <c r="J11" s="19">
        <v>51</v>
      </c>
      <c r="K11" s="136">
        <v>69</v>
      </c>
      <c r="L11" s="19">
        <v>48</v>
      </c>
      <c r="M11" s="16">
        <v>69</v>
      </c>
      <c r="N11" s="53">
        <v>48</v>
      </c>
      <c r="O11" s="16">
        <v>0</v>
      </c>
      <c r="P11" s="202"/>
      <c r="Q11" s="203">
        <v>2</v>
      </c>
      <c r="R11" s="203">
        <v>2</v>
      </c>
      <c r="S11" s="203">
        <v>3</v>
      </c>
      <c r="T11" s="203">
        <v>3</v>
      </c>
      <c r="U11" s="203">
        <v>3</v>
      </c>
      <c r="V11" s="203">
        <v>3</v>
      </c>
      <c r="W11" s="203">
        <v>3</v>
      </c>
      <c r="X11" s="203">
        <v>3</v>
      </c>
      <c r="Y11" s="203">
        <v>3</v>
      </c>
      <c r="Z11" s="203">
        <v>3</v>
      </c>
      <c r="AA11" s="203">
        <v>3</v>
      </c>
      <c r="AB11" s="203">
        <v>4</v>
      </c>
      <c r="AC11" s="203">
        <v>3</v>
      </c>
      <c r="AD11" s="203">
        <v>3</v>
      </c>
      <c r="AE11" s="203">
        <v>3</v>
      </c>
      <c r="AF11" s="203">
        <v>3</v>
      </c>
      <c r="AG11" s="203">
        <v>4</v>
      </c>
      <c r="AH11" s="227">
        <f t="shared" si="4"/>
        <v>51</v>
      </c>
      <c r="AI11" s="204"/>
      <c r="AJ11" s="205"/>
      <c r="AK11" s="202">
        <v>3</v>
      </c>
      <c r="AL11" s="203">
        <v>3</v>
      </c>
      <c r="AM11" s="203">
        <v>3</v>
      </c>
      <c r="AN11" s="203">
        <v>3</v>
      </c>
      <c r="AO11" s="203">
        <v>3</v>
      </c>
      <c r="AP11" s="203">
        <v>3</v>
      </c>
      <c r="AQ11" s="203">
        <v>3</v>
      </c>
      <c r="AR11" s="203">
        <v>3</v>
      </c>
      <c r="AS11" s="203">
        <v>3</v>
      </c>
      <c r="AT11" s="203">
        <v>3</v>
      </c>
      <c r="AU11" s="203">
        <v>3</v>
      </c>
      <c r="AV11" s="203">
        <v>3</v>
      </c>
      <c r="AW11" s="203">
        <v>3</v>
      </c>
      <c r="AX11" s="203">
        <v>3</v>
      </c>
      <c r="AY11" s="203">
        <v>3</v>
      </c>
      <c r="AZ11" s="203">
        <v>3</v>
      </c>
      <c r="BA11" s="203">
        <v>3</v>
      </c>
      <c r="BB11" s="203">
        <v>3</v>
      </c>
      <c r="BC11" s="203">
        <v>3</v>
      </c>
      <c r="BD11" s="203">
        <v>3</v>
      </c>
      <c r="BE11" s="203">
        <v>3</v>
      </c>
      <c r="BF11" s="203">
        <v>3</v>
      </c>
      <c r="BG11" s="206">
        <v>3</v>
      </c>
      <c r="BH11" s="206">
        <v>2</v>
      </c>
      <c r="BI11" s="222"/>
      <c r="BJ11" s="198">
        <f t="shared" si="5"/>
        <v>71</v>
      </c>
      <c r="BK11" s="201">
        <f t="shared" si="6"/>
        <v>122</v>
      </c>
      <c r="BL11" s="250">
        <f t="shared" si="7"/>
        <v>120</v>
      </c>
    </row>
    <row r="12" spans="1:64" ht="15.75">
      <c r="A12" s="95" t="s">
        <v>74</v>
      </c>
      <c r="B12" s="96" t="s">
        <v>22</v>
      </c>
      <c r="C12" s="97" t="s">
        <v>99</v>
      </c>
      <c r="D12" s="14">
        <f t="shared" si="2"/>
        <v>256</v>
      </c>
      <c r="E12" s="11">
        <v>256</v>
      </c>
      <c r="F12" s="14">
        <v>85</v>
      </c>
      <c r="G12" s="80">
        <f t="shared" si="3"/>
        <v>171</v>
      </c>
      <c r="H12" s="11">
        <v>171</v>
      </c>
      <c r="I12" s="128">
        <v>0</v>
      </c>
      <c r="J12" s="19">
        <v>34</v>
      </c>
      <c r="K12" s="136">
        <v>46</v>
      </c>
      <c r="L12" s="19">
        <v>32</v>
      </c>
      <c r="M12" s="54">
        <v>59</v>
      </c>
      <c r="N12" s="19">
        <v>0</v>
      </c>
      <c r="O12" s="16">
        <v>0</v>
      </c>
      <c r="P12" s="202">
        <v>2</v>
      </c>
      <c r="Q12" s="203">
        <v>2</v>
      </c>
      <c r="R12" s="203">
        <v>2</v>
      </c>
      <c r="S12" s="203">
        <v>2</v>
      </c>
      <c r="T12" s="203">
        <v>2</v>
      </c>
      <c r="U12" s="203">
        <v>2</v>
      </c>
      <c r="V12" s="203">
        <v>2</v>
      </c>
      <c r="W12" s="203">
        <v>2</v>
      </c>
      <c r="X12" s="203">
        <v>2</v>
      </c>
      <c r="Y12" s="203">
        <v>1</v>
      </c>
      <c r="Z12" s="203">
        <v>2</v>
      </c>
      <c r="AA12" s="203">
        <v>2</v>
      </c>
      <c r="AB12" s="203">
        <v>2</v>
      </c>
      <c r="AC12" s="203">
        <v>2</v>
      </c>
      <c r="AD12" s="203"/>
      <c r="AE12" s="203"/>
      <c r="AF12" s="203"/>
      <c r="AG12" s="203"/>
      <c r="AH12" s="313">
        <f t="shared" si="4"/>
        <v>27</v>
      </c>
      <c r="AI12" s="204"/>
      <c r="AJ12" s="205"/>
      <c r="AK12" s="202">
        <v>1</v>
      </c>
      <c r="AL12" s="203">
        <v>2</v>
      </c>
      <c r="AM12" s="203">
        <v>2</v>
      </c>
      <c r="AN12" s="203">
        <v>2</v>
      </c>
      <c r="AO12" s="203">
        <v>2</v>
      </c>
      <c r="AP12" s="203">
        <v>2</v>
      </c>
      <c r="AQ12" s="203">
        <v>2</v>
      </c>
      <c r="AR12" s="203">
        <v>2</v>
      </c>
      <c r="AS12" s="203">
        <v>2</v>
      </c>
      <c r="AT12" s="203">
        <v>2</v>
      </c>
      <c r="AU12" s="203">
        <v>2</v>
      </c>
      <c r="AV12" s="203">
        <v>2</v>
      </c>
      <c r="AW12" s="203">
        <v>2</v>
      </c>
      <c r="AX12" s="203">
        <v>2</v>
      </c>
      <c r="AY12" s="203">
        <v>2</v>
      </c>
      <c r="AZ12" s="203">
        <v>2</v>
      </c>
      <c r="BA12" s="203">
        <v>2</v>
      </c>
      <c r="BB12" s="203">
        <v>2</v>
      </c>
      <c r="BC12" s="203">
        <v>3</v>
      </c>
      <c r="BD12" s="203">
        <v>3</v>
      </c>
      <c r="BE12" s="203">
        <v>3</v>
      </c>
      <c r="BF12" s="203">
        <v>3</v>
      </c>
      <c r="BG12" s="203">
        <v>3</v>
      </c>
      <c r="BH12" s="206">
        <v>3</v>
      </c>
      <c r="BI12" s="222"/>
      <c r="BJ12" s="198">
        <f>SUM(AK12:BI12)</f>
        <v>53</v>
      </c>
      <c r="BK12" s="201">
        <f t="shared" si="6"/>
        <v>80</v>
      </c>
      <c r="BL12" s="250">
        <f t="shared" si="7"/>
        <v>80</v>
      </c>
    </row>
    <row r="13" spans="1:64" ht="21" customHeight="1">
      <c r="A13" s="95" t="s">
        <v>75</v>
      </c>
      <c r="B13" s="96" t="s">
        <v>25</v>
      </c>
      <c r="C13" s="97" t="s">
        <v>26</v>
      </c>
      <c r="D13" s="14">
        <f>SUM(G13,F13)</f>
        <v>256</v>
      </c>
      <c r="E13" s="11">
        <v>256</v>
      </c>
      <c r="F13" s="14">
        <v>85</v>
      </c>
      <c r="G13" s="80">
        <f t="shared" si="3"/>
        <v>171</v>
      </c>
      <c r="H13" s="11">
        <v>171</v>
      </c>
      <c r="I13" s="128">
        <v>158</v>
      </c>
      <c r="J13" s="19">
        <v>51</v>
      </c>
      <c r="K13" s="136">
        <v>71</v>
      </c>
      <c r="L13" s="19">
        <v>49</v>
      </c>
      <c r="M13" s="16">
        <v>0</v>
      </c>
      <c r="N13" s="19">
        <v>0</v>
      </c>
      <c r="O13" s="16">
        <v>0</v>
      </c>
      <c r="P13" s="202">
        <v>2</v>
      </c>
      <c r="Q13" s="203">
        <v>3</v>
      </c>
      <c r="R13" s="203">
        <v>3</v>
      </c>
      <c r="S13" s="203">
        <v>3</v>
      </c>
      <c r="T13" s="203">
        <v>3</v>
      </c>
      <c r="U13" s="203">
        <v>3</v>
      </c>
      <c r="V13" s="203">
        <v>3</v>
      </c>
      <c r="W13" s="203">
        <v>3</v>
      </c>
      <c r="X13" s="203">
        <v>3</v>
      </c>
      <c r="Y13" s="203">
        <v>3</v>
      </c>
      <c r="Z13" s="203">
        <v>3</v>
      </c>
      <c r="AA13" s="203">
        <v>3</v>
      </c>
      <c r="AB13" s="203">
        <v>3</v>
      </c>
      <c r="AC13" s="203">
        <v>3</v>
      </c>
      <c r="AD13" s="203">
        <v>3</v>
      </c>
      <c r="AE13" s="203">
        <v>3</v>
      </c>
      <c r="AF13" s="203">
        <v>3</v>
      </c>
      <c r="AG13" s="203">
        <v>1</v>
      </c>
      <c r="AH13" s="198">
        <f t="shared" si="4"/>
        <v>51</v>
      </c>
      <c r="AI13" s="204"/>
      <c r="AJ13" s="205"/>
      <c r="AK13" s="202">
        <v>2</v>
      </c>
      <c r="AL13" s="203">
        <v>3</v>
      </c>
      <c r="AM13" s="203">
        <v>3</v>
      </c>
      <c r="AN13" s="203">
        <v>3</v>
      </c>
      <c r="AO13" s="203">
        <v>3</v>
      </c>
      <c r="AP13" s="203">
        <v>3</v>
      </c>
      <c r="AQ13" s="203">
        <v>3</v>
      </c>
      <c r="AR13" s="203">
        <v>3</v>
      </c>
      <c r="AS13" s="203">
        <v>3</v>
      </c>
      <c r="AT13" s="203">
        <v>3</v>
      </c>
      <c r="AU13" s="203">
        <v>3</v>
      </c>
      <c r="AV13" s="203">
        <v>3</v>
      </c>
      <c r="AW13" s="203">
        <v>3</v>
      </c>
      <c r="AX13" s="203">
        <v>3</v>
      </c>
      <c r="AY13" s="203">
        <v>3</v>
      </c>
      <c r="AZ13" s="203">
        <v>3</v>
      </c>
      <c r="BA13" s="203">
        <v>3</v>
      </c>
      <c r="BB13" s="203">
        <v>3</v>
      </c>
      <c r="BC13" s="203">
        <v>3</v>
      </c>
      <c r="BD13" s="203">
        <v>3</v>
      </c>
      <c r="BE13" s="203">
        <v>3</v>
      </c>
      <c r="BF13" s="203">
        <v>3</v>
      </c>
      <c r="BG13" s="203">
        <v>3</v>
      </c>
      <c r="BH13" s="206">
        <v>3</v>
      </c>
      <c r="BI13" s="222"/>
      <c r="BJ13" s="198">
        <f t="shared" si="5"/>
        <v>71</v>
      </c>
      <c r="BK13" s="201">
        <f t="shared" si="6"/>
        <v>122</v>
      </c>
      <c r="BL13" s="250">
        <f t="shared" si="7"/>
        <v>122</v>
      </c>
    </row>
    <row r="14" spans="1:64" ht="20.25" customHeight="1" thickBot="1">
      <c r="A14" s="98" t="s">
        <v>76</v>
      </c>
      <c r="B14" s="99" t="s">
        <v>27</v>
      </c>
      <c r="C14" s="94" t="s">
        <v>24</v>
      </c>
      <c r="D14" s="58">
        <f>SUM(G14,F14)</f>
        <v>108</v>
      </c>
      <c r="E14" s="57">
        <v>108</v>
      </c>
      <c r="F14" s="58">
        <v>36</v>
      </c>
      <c r="G14" s="102">
        <f>SUM(J14:O14)</f>
        <v>72</v>
      </c>
      <c r="H14" s="57">
        <v>72</v>
      </c>
      <c r="I14" s="129">
        <v>0</v>
      </c>
      <c r="J14" s="91">
        <v>17</v>
      </c>
      <c r="K14" s="130">
        <v>23</v>
      </c>
      <c r="L14" s="91">
        <v>16</v>
      </c>
      <c r="M14" s="163">
        <v>16</v>
      </c>
      <c r="N14" s="59">
        <v>0</v>
      </c>
      <c r="O14" s="60">
        <v>0</v>
      </c>
      <c r="P14" s="207">
        <v>1</v>
      </c>
      <c r="Q14" s="208">
        <v>1</v>
      </c>
      <c r="R14" s="208">
        <v>1</v>
      </c>
      <c r="S14" s="208">
        <v>1</v>
      </c>
      <c r="T14" s="208">
        <v>1</v>
      </c>
      <c r="U14" s="208">
        <v>1</v>
      </c>
      <c r="V14" s="208">
        <v>1</v>
      </c>
      <c r="W14" s="208">
        <v>1</v>
      </c>
      <c r="X14" s="208">
        <v>1</v>
      </c>
      <c r="Y14" s="314">
        <v>3</v>
      </c>
      <c r="Z14" s="208">
        <v>1</v>
      </c>
      <c r="AA14" s="208">
        <v>1</v>
      </c>
      <c r="AB14" s="208">
        <v>1</v>
      </c>
      <c r="AC14" s="208">
        <v>1</v>
      </c>
      <c r="AD14" s="208">
        <v>1</v>
      </c>
      <c r="AE14" s="208">
        <v>1</v>
      </c>
      <c r="AF14" s="208">
        <v>2</v>
      </c>
      <c r="AG14" s="208"/>
      <c r="AH14" s="209">
        <f t="shared" si="4"/>
        <v>20</v>
      </c>
      <c r="AI14" s="210"/>
      <c r="AJ14" s="211"/>
      <c r="AK14" s="207">
        <v>1</v>
      </c>
      <c r="AL14" s="208">
        <v>1</v>
      </c>
      <c r="AM14" s="208">
        <v>1</v>
      </c>
      <c r="AN14" s="208">
        <v>1</v>
      </c>
      <c r="AO14" s="208">
        <v>1</v>
      </c>
      <c r="AP14" s="208">
        <v>1</v>
      </c>
      <c r="AQ14" s="208">
        <v>1</v>
      </c>
      <c r="AR14" s="208">
        <v>1</v>
      </c>
      <c r="AS14" s="208">
        <v>1</v>
      </c>
      <c r="AT14" s="208">
        <v>1</v>
      </c>
      <c r="AU14" s="208">
        <v>1</v>
      </c>
      <c r="AV14" s="208">
        <v>1</v>
      </c>
      <c r="AW14" s="208">
        <v>1</v>
      </c>
      <c r="AX14" s="208">
        <v>1</v>
      </c>
      <c r="AY14" s="208">
        <v>1</v>
      </c>
      <c r="AZ14" s="208">
        <v>1</v>
      </c>
      <c r="BA14" s="208">
        <v>1</v>
      </c>
      <c r="BB14" s="208"/>
      <c r="BC14" s="208"/>
      <c r="BD14" s="208"/>
      <c r="BE14" s="208"/>
      <c r="BF14" s="208"/>
      <c r="BG14" s="208"/>
      <c r="BH14" s="212"/>
      <c r="BI14" s="223"/>
      <c r="BJ14" s="198">
        <f t="shared" si="5"/>
        <v>17</v>
      </c>
      <c r="BK14" s="201">
        <f t="shared" si="6"/>
        <v>37</v>
      </c>
      <c r="BL14" s="250">
        <f t="shared" si="7"/>
        <v>40</v>
      </c>
    </row>
    <row r="15" spans="1:63" ht="33.75" customHeight="1" thickBot="1">
      <c r="A15" s="581" t="s">
        <v>87</v>
      </c>
      <c r="B15" s="582"/>
      <c r="C15" s="64"/>
      <c r="D15" s="55">
        <f aca="true" t="shared" si="8" ref="D15:O15">SUM(D16:D22)</f>
        <v>1075</v>
      </c>
      <c r="E15" s="55">
        <f t="shared" si="8"/>
        <v>1075</v>
      </c>
      <c r="F15" s="55">
        <f t="shared" si="8"/>
        <v>358</v>
      </c>
      <c r="G15" s="78">
        <f t="shared" si="8"/>
        <v>717</v>
      </c>
      <c r="H15" s="264">
        <f>SUM(H16:H22)</f>
        <v>717</v>
      </c>
      <c r="I15" s="126">
        <f t="shared" si="8"/>
        <v>54</v>
      </c>
      <c r="J15" s="135">
        <f t="shared" si="8"/>
        <v>136</v>
      </c>
      <c r="K15" s="78">
        <f t="shared" si="8"/>
        <v>191</v>
      </c>
      <c r="L15" s="135">
        <f t="shared" si="8"/>
        <v>144</v>
      </c>
      <c r="M15" s="65">
        <f t="shared" si="8"/>
        <v>187</v>
      </c>
      <c r="N15" s="135">
        <f t="shared" si="8"/>
        <v>59</v>
      </c>
      <c r="O15" s="65">
        <f t="shared" si="8"/>
        <v>0</v>
      </c>
      <c r="P15" s="265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13"/>
      <c r="AI15" s="214"/>
      <c r="AJ15" s="215"/>
      <c r="AK15" s="265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7"/>
      <c r="BH15" s="267"/>
      <c r="BI15" s="118"/>
      <c r="BJ15" s="198">
        <f t="shared" si="5"/>
        <v>0</v>
      </c>
      <c r="BK15" s="201">
        <f t="shared" si="6"/>
        <v>0</v>
      </c>
    </row>
    <row r="16" spans="1:64" ht="18" customHeight="1">
      <c r="A16" s="92" t="s">
        <v>77</v>
      </c>
      <c r="B16" s="93" t="s">
        <v>32</v>
      </c>
      <c r="C16" s="104" t="s">
        <v>114</v>
      </c>
      <c r="D16" s="76">
        <f>SUM(G16,F16)</f>
        <v>162</v>
      </c>
      <c r="E16" s="61">
        <v>162</v>
      </c>
      <c r="F16" s="76">
        <v>54</v>
      </c>
      <c r="G16" s="101">
        <f>SUM(J16:O16)</f>
        <v>108</v>
      </c>
      <c r="H16" s="61">
        <v>108</v>
      </c>
      <c r="I16" s="127">
        <v>54</v>
      </c>
      <c r="J16" s="103">
        <v>17</v>
      </c>
      <c r="K16" s="138">
        <v>23</v>
      </c>
      <c r="L16" s="103">
        <v>32</v>
      </c>
      <c r="M16" s="141">
        <v>36</v>
      </c>
      <c r="N16" s="103">
        <v>0</v>
      </c>
      <c r="O16" s="66">
        <v>0</v>
      </c>
      <c r="P16" s="207"/>
      <c r="Q16" s="208">
        <v>2</v>
      </c>
      <c r="R16" s="208">
        <v>1</v>
      </c>
      <c r="S16" s="208">
        <v>1</v>
      </c>
      <c r="T16" s="208">
        <v>1</v>
      </c>
      <c r="U16" s="208">
        <v>1</v>
      </c>
      <c r="V16" s="208">
        <v>1</v>
      </c>
      <c r="W16" s="208">
        <v>1</v>
      </c>
      <c r="X16" s="208">
        <v>1</v>
      </c>
      <c r="Y16" s="208">
        <v>1</v>
      </c>
      <c r="Z16" s="208">
        <v>1</v>
      </c>
      <c r="AA16" s="208">
        <v>1</v>
      </c>
      <c r="AB16" s="208">
        <v>1</v>
      </c>
      <c r="AC16" s="208">
        <v>1</v>
      </c>
      <c r="AD16" s="208">
        <v>1</v>
      </c>
      <c r="AE16" s="208">
        <v>1</v>
      </c>
      <c r="AF16" s="216">
        <v>1</v>
      </c>
      <c r="AG16" s="216"/>
      <c r="AH16" s="198">
        <f t="shared" si="4"/>
        <v>17</v>
      </c>
      <c r="AI16" s="217"/>
      <c r="AJ16" s="218"/>
      <c r="AK16" s="263">
        <v>1</v>
      </c>
      <c r="AL16" s="216">
        <v>1</v>
      </c>
      <c r="AM16" s="216">
        <v>1</v>
      </c>
      <c r="AN16" s="216">
        <v>1</v>
      </c>
      <c r="AO16" s="216">
        <v>1</v>
      </c>
      <c r="AP16" s="216">
        <v>1</v>
      </c>
      <c r="AQ16" s="216">
        <v>1</v>
      </c>
      <c r="AR16" s="216">
        <v>1</v>
      </c>
      <c r="AS16" s="216">
        <v>1</v>
      </c>
      <c r="AT16" s="216">
        <v>1</v>
      </c>
      <c r="AU16" s="216">
        <v>1</v>
      </c>
      <c r="AV16" s="216">
        <v>1</v>
      </c>
      <c r="AW16" s="216">
        <v>1</v>
      </c>
      <c r="AX16" s="216">
        <v>1</v>
      </c>
      <c r="AY16" s="216">
        <v>1</v>
      </c>
      <c r="AZ16" s="216">
        <v>1</v>
      </c>
      <c r="BA16" s="216">
        <v>1</v>
      </c>
      <c r="BB16" s="216">
        <v>1</v>
      </c>
      <c r="BC16" s="216">
        <v>1</v>
      </c>
      <c r="BD16" s="216">
        <v>1</v>
      </c>
      <c r="BE16" s="216">
        <v>1</v>
      </c>
      <c r="BF16" s="216">
        <v>1</v>
      </c>
      <c r="BG16" s="197"/>
      <c r="BH16" s="197"/>
      <c r="BI16" s="226"/>
      <c r="BJ16" s="198">
        <f t="shared" si="5"/>
        <v>22</v>
      </c>
      <c r="BK16" s="201">
        <f t="shared" si="6"/>
        <v>39</v>
      </c>
      <c r="BL16" s="250">
        <f t="shared" si="7"/>
        <v>40</v>
      </c>
    </row>
    <row r="17" spans="1:64" ht="18" customHeight="1">
      <c r="A17" s="95" t="s">
        <v>78</v>
      </c>
      <c r="B17" s="96" t="s">
        <v>146</v>
      </c>
      <c r="C17" s="97" t="s">
        <v>20</v>
      </c>
      <c r="D17" s="14">
        <f>SUM(G17,F17)</f>
        <v>144</v>
      </c>
      <c r="E17" s="11">
        <v>144</v>
      </c>
      <c r="F17" s="14">
        <v>48</v>
      </c>
      <c r="G17" s="80">
        <f>SUM(J17:O17)</f>
        <v>96</v>
      </c>
      <c r="H17" s="11">
        <v>96</v>
      </c>
      <c r="I17" s="128">
        <v>0</v>
      </c>
      <c r="J17" s="19">
        <v>17</v>
      </c>
      <c r="K17" s="136">
        <v>23</v>
      </c>
      <c r="L17" s="19">
        <v>16</v>
      </c>
      <c r="M17" s="16">
        <v>23</v>
      </c>
      <c r="N17" s="146">
        <v>17</v>
      </c>
      <c r="O17" s="16">
        <v>0</v>
      </c>
      <c r="P17" s="207">
        <v>2</v>
      </c>
      <c r="Q17" s="208">
        <v>1</v>
      </c>
      <c r="R17" s="208">
        <v>1</v>
      </c>
      <c r="S17" s="208">
        <v>1</v>
      </c>
      <c r="T17" s="208">
        <v>1</v>
      </c>
      <c r="U17" s="208">
        <v>1</v>
      </c>
      <c r="V17" s="208">
        <v>1</v>
      </c>
      <c r="W17" s="208">
        <v>1</v>
      </c>
      <c r="X17" s="208">
        <v>1</v>
      </c>
      <c r="Y17" s="208">
        <v>1</v>
      </c>
      <c r="Z17" s="208">
        <v>1</v>
      </c>
      <c r="AA17" s="208">
        <v>2</v>
      </c>
      <c r="AB17" s="208">
        <v>2</v>
      </c>
      <c r="AC17" s="208">
        <v>1</v>
      </c>
      <c r="AD17" s="208">
        <v>1</v>
      </c>
      <c r="AE17" s="208">
        <v>1</v>
      </c>
      <c r="AF17" s="208">
        <v>3</v>
      </c>
      <c r="AG17" s="208">
        <v>1</v>
      </c>
      <c r="AH17" s="198">
        <f t="shared" si="4"/>
        <v>23</v>
      </c>
      <c r="AI17" s="204"/>
      <c r="AJ17" s="205"/>
      <c r="AK17" s="202">
        <v>1</v>
      </c>
      <c r="AL17" s="203">
        <v>1</v>
      </c>
      <c r="AM17" s="203">
        <v>1</v>
      </c>
      <c r="AN17" s="203">
        <v>1</v>
      </c>
      <c r="AO17" s="203">
        <v>1</v>
      </c>
      <c r="AP17" s="203">
        <v>1</v>
      </c>
      <c r="AQ17" s="203">
        <v>1</v>
      </c>
      <c r="AR17" s="203">
        <v>1</v>
      </c>
      <c r="AS17" s="203">
        <v>1</v>
      </c>
      <c r="AT17" s="203">
        <v>1</v>
      </c>
      <c r="AU17" s="203">
        <v>1</v>
      </c>
      <c r="AV17" s="203">
        <v>1</v>
      </c>
      <c r="AW17" s="203">
        <v>1</v>
      </c>
      <c r="AX17" s="203">
        <v>1</v>
      </c>
      <c r="AY17" s="203">
        <v>1</v>
      </c>
      <c r="AZ17" s="203">
        <v>3</v>
      </c>
      <c r="BA17" s="203"/>
      <c r="BB17" s="203"/>
      <c r="BC17" s="203"/>
      <c r="BD17" s="203"/>
      <c r="BE17" s="203"/>
      <c r="BF17" s="203"/>
      <c r="BG17" s="197"/>
      <c r="BH17" s="197"/>
      <c r="BI17" s="222"/>
      <c r="BJ17" s="198">
        <f t="shared" si="5"/>
        <v>18</v>
      </c>
      <c r="BK17" s="201">
        <f t="shared" si="6"/>
        <v>41</v>
      </c>
      <c r="BL17" s="250">
        <f t="shared" si="7"/>
        <v>40</v>
      </c>
    </row>
    <row r="18" spans="1:64" ht="15.75">
      <c r="A18" s="95" t="s">
        <v>79</v>
      </c>
      <c r="B18" s="96" t="s">
        <v>138</v>
      </c>
      <c r="C18" s="97" t="s">
        <v>28</v>
      </c>
      <c r="D18" s="14">
        <f t="shared" si="2"/>
        <v>133</v>
      </c>
      <c r="E18" s="11">
        <v>133</v>
      </c>
      <c r="F18" s="14">
        <v>44</v>
      </c>
      <c r="G18" s="80">
        <f t="shared" si="3"/>
        <v>89</v>
      </c>
      <c r="H18" s="11">
        <v>89</v>
      </c>
      <c r="I18" s="128">
        <v>0</v>
      </c>
      <c r="J18" s="19" t="s">
        <v>148</v>
      </c>
      <c r="K18" s="136">
        <v>27</v>
      </c>
      <c r="L18" s="13">
        <v>16</v>
      </c>
      <c r="M18" s="16">
        <v>23</v>
      </c>
      <c r="N18" s="146">
        <v>23</v>
      </c>
      <c r="O18" s="12">
        <v>0</v>
      </c>
      <c r="P18" s="207"/>
      <c r="Q18" s="208">
        <v>1</v>
      </c>
      <c r="R18" s="208">
        <v>2</v>
      </c>
      <c r="S18" s="208">
        <v>1</v>
      </c>
      <c r="T18" s="208">
        <v>1</v>
      </c>
      <c r="U18" s="208">
        <v>1</v>
      </c>
      <c r="V18" s="208">
        <v>1</v>
      </c>
      <c r="W18" s="208">
        <v>1</v>
      </c>
      <c r="X18" s="208">
        <v>1</v>
      </c>
      <c r="Y18" s="208">
        <v>1</v>
      </c>
      <c r="Z18" s="208"/>
      <c r="AA18" s="208"/>
      <c r="AB18" s="208"/>
      <c r="AC18" s="208"/>
      <c r="AD18" s="208"/>
      <c r="AE18" s="208"/>
      <c r="AF18" s="208"/>
      <c r="AG18" s="208"/>
      <c r="AH18" s="198">
        <f t="shared" si="4"/>
        <v>10</v>
      </c>
      <c r="AI18" s="204"/>
      <c r="AJ18" s="205"/>
      <c r="AK18" s="207"/>
      <c r="AL18" s="208">
        <v>1</v>
      </c>
      <c r="AM18" s="208">
        <v>1</v>
      </c>
      <c r="AN18" s="208">
        <v>1</v>
      </c>
      <c r="AO18" s="208">
        <v>1</v>
      </c>
      <c r="AP18" s="208">
        <v>1</v>
      </c>
      <c r="AQ18" s="208">
        <v>1</v>
      </c>
      <c r="AR18" s="208">
        <v>1</v>
      </c>
      <c r="AS18" s="208">
        <v>1</v>
      </c>
      <c r="AT18" s="208">
        <v>1</v>
      </c>
      <c r="AU18" s="208">
        <v>1</v>
      </c>
      <c r="AV18" s="208">
        <v>1</v>
      </c>
      <c r="AW18" s="208">
        <v>1</v>
      </c>
      <c r="AX18" s="208">
        <v>1</v>
      </c>
      <c r="AY18" s="208">
        <v>1</v>
      </c>
      <c r="AZ18" s="208"/>
      <c r="BA18" s="208"/>
      <c r="BB18" s="208"/>
      <c r="BC18" s="208"/>
      <c r="BD18" s="208"/>
      <c r="BE18" s="208"/>
      <c r="BF18" s="208"/>
      <c r="BG18" s="197"/>
      <c r="BH18" s="197"/>
      <c r="BI18" s="222"/>
      <c r="BJ18" s="198">
        <f>SUM(AK18:BI18)</f>
        <v>14</v>
      </c>
      <c r="BK18" s="201">
        <f t="shared" si="6"/>
        <v>24</v>
      </c>
      <c r="BL18" s="250">
        <f t="shared" si="7"/>
        <v>27</v>
      </c>
    </row>
    <row r="19" spans="1:64" ht="15.75">
      <c r="A19" s="98" t="s">
        <v>80</v>
      </c>
      <c r="B19" s="99" t="s">
        <v>139</v>
      </c>
      <c r="C19" s="97" t="s">
        <v>114</v>
      </c>
      <c r="D19" s="58">
        <f>SUM(G19,F19)</f>
        <v>150</v>
      </c>
      <c r="E19" s="57">
        <v>150</v>
      </c>
      <c r="F19" s="58">
        <v>50</v>
      </c>
      <c r="G19" s="80">
        <f t="shared" si="3"/>
        <v>100</v>
      </c>
      <c r="H19" s="57">
        <v>100</v>
      </c>
      <c r="I19" s="129">
        <v>0</v>
      </c>
      <c r="J19" s="91">
        <v>17</v>
      </c>
      <c r="K19" s="130">
        <v>23</v>
      </c>
      <c r="L19" s="59">
        <v>16</v>
      </c>
      <c r="M19" s="161">
        <v>44</v>
      </c>
      <c r="N19" s="91">
        <v>0</v>
      </c>
      <c r="O19" s="60">
        <v>0</v>
      </c>
      <c r="P19" s="207"/>
      <c r="Q19" s="208">
        <v>1</v>
      </c>
      <c r="R19" s="208">
        <v>1</v>
      </c>
      <c r="S19" s="208">
        <v>1</v>
      </c>
      <c r="T19" s="208">
        <v>1</v>
      </c>
      <c r="U19" s="208">
        <v>1</v>
      </c>
      <c r="V19" s="208">
        <v>1</v>
      </c>
      <c r="W19" s="208">
        <v>1</v>
      </c>
      <c r="X19" s="208">
        <v>1</v>
      </c>
      <c r="Y19" s="208">
        <v>1</v>
      </c>
      <c r="Z19" s="208">
        <v>1</v>
      </c>
      <c r="AA19" s="208">
        <v>2</v>
      </c>
      <c r="AB19" s="208">
        <v>2</v>
      </c>
      <c r="AC19" s="208">
        <v>3</v>
      </c>
      <c r="AD19" s="208"/>
      <c r="AE19" s="208"/>
      <c r="AF19" s="208"/>
      <c r="AG19" s="208"/>
      <c r="AH19" s="198">
        <f t="shared" si="4"/>
        <v>17</v>
      </c>
      <c r="AI19" s="204"/>
      <c r="AJ19" s="205"/>
      <c r="AK19" s="207">
        <v>1</v>
      </c>
      <c r="AL19" s="208">
        <v>1</v>
      </c>
      <c r="AM19" s="208">
        <v>1</v>
      </c>
      <c r="AN19" s="208">
        <v>1</v>
      </c>
      <c r="AO19" s="208">
        <v>1</v>
      </c>
      <c r="AP19" s="208">
        <v>1</v>
      </c>
      <c r="AQ19" s="208">
        <v>1</v>
      </c>
      <c r="AR19" s="208">
        <v>1</v>
      </c>
      <c r="AS19" s="208">
        <v>1</v>
      </c>
      <c r="AT19" s="208">
        <v>1</v>
      </c>
      <c r="AU19" s="208">
        <v>1</v>
      </c>
      <c r="AV19" s="208">
        <v>1</v>
      </c>
      <c r="AW19" s="208">
        <v>1</v>
      </c>
      <c r="AX19" s="208">
        <v>1</v>
      </c>
      <c r="AY19" s="208">
        <v>1</v>
      </c>
      <c r="AZ19" s="208">
        <v>1</v>
      </c>
      <c r="BA19" s="208">
        <v>1</v>
      </c>
      <c r="BB19" s="208">
        <v>1</v>
      </c>
      <c r="BC19" s="208">
        <v>1</v>
      </c>
      <c r="BD19" s="208">
        <v>1</v>
      </c>
      <c r="BE19" s="208">
        <v>1</v>
      </c>
      <c r="BF19" s="208">
        <v>1</v>
      </c>
      <c r="BG19" s="197">
        <v>2</v>
      </c>
      <c r="BH19" s="197"/>
      <c r="BI19" s="222"/>
      <c r="BJ19" s="198">
        <f t="shared" si="5"/>
        <v>24</v>
      </c>
      <c r="BK19" s="201">
        <f t="shared" si="6"/>
        <v>41</v>
      </c>
      <c r="BL19" s="250">
        <f t="shared" si="7"/>
        <v>40</v>
      </c>
    </row>
    <row r="20" spans="1:64" ht="15.75">
      <c r="A20" s="95" t="s">
        <v>81</v>
      </c>
      <c r="B20" s="96" t="s">
        <v>140</v>
      </c>
      <c r="C20" s="97" t="s">
        <v>20</v>
      </c>
      <c r="D20" s="14">
        <f>SUM(G20,F20)</f>
        <v>270</v>
      </c>
      <c r="E20" s="11">
        <v>270</v>
      </c>
      <c r="F20" s="14">
        <v>90</v>
      </c>
      <c r="G20" s="80">
        <f>SUM(J20:O20)</f>
        <v>180</v>
      </c>
      <c r="H20" s="11">
        <v>180</v>
      </c>
      <c r="I20" s="128">
        <v>0</v>
      </c>
      <c r="J20" s="19">
        <v>34</v>
      </c>
      <c r="K20" s="137">
        <v>34</v>
      </c>
      <c r="L20" s="19">
        <v>32</v>
      </c>
      <c r="M20" s="16">
        <v>61</v>
      </c>
      <c r="N20" s="146">
        <v>19</v>
      </c>
      <c r="O20" s="12">
        <v>0</v>
      </c>
      <c r="P20" s="207">
        <v>3</v>
      </c>
      <c r="Q20" s="208">
        <v>2</v>
      </c>
      <c r="R20" s="208">
        <v>2</v>
      </c>
      <c r="S20" s="208"/>
      <c r="T20" s="208"/>
      <c r="U20" s="208">
        <v>1</v>
      </c>
      <c r="V20" s="208">
        <v>1</v>
      </c>
      <c r="W20" s="208">
        <v>1</v>
      </c>
      <c r="X20" s="208">
        <v>1</v>
      </c>
      <c r="Y20" s="208">
        <v>4</v>
      </c>
      <c r="Z20" s="208">
        <v>2</v>
      </c>
      <c r="AA20" s="208">
        <v>2</v>
      </c>
      <c r="AB20" s="208"/>
      <c r="AC20" s="208">
        <v>2</v>
      </c>
      <c r="AD20" s="208">
        <v>2</v>
      </c>
      <c r="AE20" s="208">
        <v>2</v>
      </c>
      <c r="AF20" s="208">
        <v>2</v>
      </c>
      <c r="AG20" s="208">
        <v>1</v>
      </c>
      <c r="AH20" s="198">
        <f t="shared" si="4"/>
        <v>28</v>
      </c>
      <c r="AI20" s="204"/>
      <c r="AJ20" s="205"/>
      <c r="AK20" s="202">
        <v>1</v>
      </c>
      <c r="AL20" s="203">
        <v>2</v>
      </c>
      <c r="AM20" s="203">
        <v>2</v>
      </c>
      <c r="AN20" s="203">
        <v>2</v>
      </c>
      <c r="AO20" s="203">
        <v>2</v>
      </c>
      <c r="AP20" s="203">
        <v>2</v>
      </c>
      <c r="AQ20" s="203">
        <v>2</v>
      </c>
      <c r="AR20" s="203">
        <v>2</v>
      </c>
      <c r="AS20" s="203">
        <v>2</v>
      </c>
      <c r="AT20" s="203">
        <v>2</v>
      </c>
      <c r="AU20" s="203">
        <v>2</v>
      </c>
      <c r="AV20" s="203">
        <v>2</v>
      </c>
      <c r="AW20" s="203">
        <v>2</v>
      </c>
      <c r="AX20" s="203">
        <v>2</v>
      </c>
      <c r="AY20" s="203">
        <v>2</v>
      </c>
      <c r="AZ20" s="203">
        <v>2</v>
      </c>
      <c r="BA20" s="203">
        <v>2</v>
      </c>
      <c r="BB20" s="203">
        <v>2</v>
      </c>
      <c r="BC20" s="309">
        <v>2</v>
      </c>
      <c r="BD20" s="203"/>
      <c r="BE20" s="203"/>
      <c r="BF20" s="203"/>
      <c r="BG20" s="206"/>
      <c r="BH20" s="206"/>
      <c r="BI20" s="222"/>
      <c r="BJ20" s="198">
        <f t="shared" si="5"/>
        <v>37</v>
      </c>
      <c r="BK20" s="201">
        <f t="shared" si="6"/>
        <v>65</v>
      </c>
      <c r="BL20" s="250">
        <f t="shared" si="7"/>
        <v>68</v>
      </c>
    </row>
    <row r="21" spans="1:64" ht="15.75">
      <c r="A21" s="95" t="s">
        <v>82</v>
      </c>
      <c r="B21" s="96" t="s">
        <v>83</v>
      </c>
      <c r="C21" s="97" t="s">
        <v>38</v>
      </c>
      <c r="D21" s="14">
        <f>SUM(G21,F21)</f>
        <v>108</v>
      </c>
      <c r="E21" s="11">
        <v>108</v>
      </c>
      <c r="F21" s="14">
        <v>36</v>
      </c>
      <c r="G21" s="80">
        <f>SUM(J21:O21)</f>
        <v>72</v>
      </c>
      <c r="H21" s="11">
        <v>72</v>
      </c>
      <c r="I21" s="128">
        <v>0</v>
      </c>
      <c r="J21" s="19">
        <v>34</v>
      </c>
      <c r="K21" s="140">
        <v>38</v>
      </c>
      <c r="L21" s="13">
        <v>0</v>
      </c>
      <c r="M21" s="16">
        <v>0</v>
      </c>
      <c r="N21" s="13">
        <v>0</v>
      </c>
      <c r="O21" s="12">
        <v>0</v>
      </c>
      <c r="P21" s="207"/>
      <c r="Q21" s="208">
        <v>2</v>
      </c>
      <c r="R21" s="208">
        <v>2</v>
      </c>
      <c r="S21" s="208">
        <v>2</v>
      </c>
      <c r="T21" s="208">
        <v>2</v>
      </c>
      <c r="U21" s="208">
        <v>2</v>
      </c>
      <c r="V21" s="208">
        <v>2</v>
      </c>
      <c r="W21" s="208">
        <v>2</v>
      </c>
      <c r="X21" s="208">
        <v>2</v>
      </c>
      <c r="Y21" s="208">
        <v>2</v>
      </c>
      <c r="Z21" s="208">
        <v>2</v>
      </c>
      <c r="AA21" s="208">
        <v>2</v>
      </c>
      <c r="AB21" s="208">
        <v>2</v>
      </c>
      <c r="AC21" s="208">
        <v>2</v>
      </c>
      <c r="AD21" s="208">
        <v>1</v>
      </c>
      <c r="AE21" s="208">
        <v>1</v>
      </c>
      <c r="AF21" s="208">
        <v>2</v>
      </c>
      <c r="AG21" s="208">
        <v>2</v>
      </c>
      <c r="AH21" s="198">
        <f t="shared" si="4"/>
        <v>32</v>
      </c>
      <c r="AI21" s="204"/>
      <c r="AJ21" s="205"/>
      <c r="AK21" s="202"/>
      <c r="AL21" s="203">
        <v>2</v>
      </c>
      <c r="AM21" s="203">
        <v>2</v>
      </c>
      <c r="AN21" s="203">
        <v>2</v>
      </c>
      <c r="AO21" s="203">
        <v>2</v>
      </c>
      <c r="AP21" s="203">
        <v>2</v>
      </c>
      <c r="AQ21" s="203">
        <v>1</v>
      </c>
      <c r="AR21" s="203">
        <v>1</v>
      </c>
      <c r="AS21" s="203">
        <v>1</v>
      </c>
      <c r="AT21" s="203">
        <v>1</v>
      </c>
      <c r="AU21" s="203">
        <v>1</v>
      </c>
      <c r="AV21" s="203">
        <v>1</v>
      </c>
      <c r="AW21" s="203">
        <v>1</v>
      </c>
      <c r="AX21" s="203">
        <v>2</v>
      </c>
      <c r="AY21" s="203">
        <v>2</v>
      </c>
      <c r="AZ21" s="203">
        <v>2</v>
      </c>
      <c r="BA21" s="203">
        <v>2</v>
      </c>
      <c r="BB21" s="203">
        <v>2</v>
      </c>
      <c r="BC21" s="203">
        <v>2</v>
      </c>
      <c r="BD21" s="203">
        <v>2</v>
      </c>
      <c r="BE21" s="203">
        <v>2</v>
      </c>
      <c r="BF21" s="203">
        <v>2</v>
      </c>
      <c r="BG21" s="206">
        <v>2</v>
      </c>
      <c r="BH21" s="206">
        <v>2</v>
      </c>
      <c r="BI21" s="311" t="s">
        <v>160</v>
      </c>
      <c r="BJ21" s="198">
        <f t="shared" si="5"/>
        <v>39</v>
      </c>
      <c r="BK21" s="201">
        <f t="shared" si="6"/>
        <v>71</v>
      </c>
      <c r="BL21" s="250">
        <f t="shared" si="7"/>
        <v>72</v>
      </c>
    </row>
    <row r="22" spans="1:64" ht="16.5" thickBot="1">
      <c r="A22" s="149" t="s">
        <v>84</v>
      </c>
      <c r="B22" s="150" t="s">
        <v>85</v>
      </c>
      <c r="C22" s="148" t="s">
        <v>97</v>
      </c>
      <c r="D22" s="151">
        <f>SUM(G22,F22)</f>
        <v>108</v>
      </c>
      <c r="E22" s="152">
        <v>108</v>
      </c>
      <c r="F22" s="151">
        <v>36</v>
      </c>
      <c r="G22" s="153">
        <f t="shared" si="3"/>
        <v>72</v>
      </c>
      <c r="H22" s="152">
        <v>72</v>
      </c>
      <c r="I22" s="154">
        <v>0</v>
      </c>
      <c r="J22" s="155">
        <v>17</v>
      </c>
      <c r="K22" s="156">
        <v>23</v>
      </c>
      <c r="L22" s="160">
        <v>32</v>
      </c>
      <c r="M22" s="159">
        <v>0</v>
      </c>
      <c r="N22" s="157">
        <v>0</v>
      </c>
      <c r="O22" s="158">
        <v>0</v>
      </c>
      <c r="P22" s="202">
        <v>2</v>
      </c>
      <c r="Q22" s="203">
        <v>1</v>
      </c>
      <c r="R22" s="203">
        <v>2</v>
      </c>
      <c r="S22" s="203">
        <v>1</v>
      </c>
      <c r="T22" s="203">
        <v>1</v>
      </c>
      <c r="U22" s="203">
        <v>2</v>
      </c>
      <c r="V22" s="203">
        <v>1</v>
      </c>
      <c r="W22" s="203">
        <v>1</v>
      </c>
      <c r="X22" s="203"/>
      <c r="Y22" s="203">
        <v>2</v>
      </c>
      <c r="Z22" s="203">
        <v>3</v>
      </c>
      <c r="AA22" s="203">
        <v>2</v>
      </c>
      <c r="AB22" s="203">
        <v>2</v>
      </c>
      <c r="AC22" s="203">
        <v>2</v>
      </c>
      <c r="AD22" s="203">
        <v>5</v>
      </c>
      <c r="AE22" s="203">
        <v>2</v>
      </c>
      <c r="AF22" s="203">
        <v>1</v>
      </c>
      <c r="AG22" s="203"/>
      <c r="AH22" s="198">
        <f t="shared" si="4"/>
        <v>30</v>
      </c>
      <c r="AI22" s="210"/>
      <c r="AJ22" s="211"/>
      <c r="AK22" s="207"/>
      <c r="AL22" s="208">
        <v>1</v>
      </c>
      <c r="AM22" s="208">
        <v>1</v>
      </c>
      <c r="AN22" s="208">
        <v>1</v>
      </c>
      <c r="AO22" s="208">
        <v>1</v>
      </c>
      <c r="AP22" s="208">
        <v>1</v>
      </c>
      <c r="AQ22" s="208">
        <v>1</v>
      </c>
      <c r="AR22" s="208">
        <v>1</v>
      </c>
      <c r="AS22" s="208">
        <v>1</v>
      </c>
      <c r="AT22" s="208">
        <v>1</v>
      </c>
      <c r="AU22" s="208">
        <v>1</v>
      </c>
      <c r="AV22" s="208">
        <v>1</v>
      </c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12"/>
      <c r="BI22" s="223"/>
      <c r="BJ22" s="198">
        <f t="shared" si="5"/>
        <v>11</v>
      </c>
      <c r="BK22" s="201">
        <f t="shared" si="6"/>
        <v>41</v>
      </c>
      <c r="BL22" s="250">
        <f t="shared" si="7"/>
        <v>40</v>
      </c>
    </row>
    <row r="23" spans="1:63" ht="15.75" customHeight="1" thickBot="1">
      <c r="A23" s="581" t="s">
        <v>88</v>
      </c>
      <c r="B23" s="582"/>
      <c r="C23" s="64"/>
      <c r="D23" s="55">
        <f>SUM(D24:D28)</f>
        <v>327</v>
      </c>
      <c r="E23" s="55">
        <f>SUM(E24:E28)</f>
        <v>327</v>
      </c>
      <c r="F23" s="55">
        <f>SUM(F24:F28)</f>
        <v>147</v>
      </c>
      <c r="G23" s="55">
        <f>SUM(G24:G28)</f>
        <v>180</v>
      </c>
      <c r="H23" s="264">
        <f>SUM(J24:O28)</f>
        <v>180</v>
      </c>
      <c r="I23" s="78">
        <f aca="true" t="shared" si="9" ref="I23:O23">SUM(I24:I28)</f>
        <v>0</v>
      </c>
      <c r="J23" s="135">
        <f t="shared" si="9"/>
        <v>53</v>
      </c>
      <c r="K23" s="78">
        <f t="shared" si="9"/>
        <v>41</v>
      </c>
      <c r="L23" s="135">
        <f t="shared" si="9"/>
        <v>51</v>
      </c>
      <c r="M23" s="65">
        <f t="shared" si="9"/>
        <v>35</v>
      </c>
      <c r="N23" s="135">
        <f t="shared" si="9"/>
        <v>0</v>
      </c>
      <c r="O23" s="65">
        <f t="shared" si="9"/>
        <v>0</v>
      </c>
      <c r="P23" s="265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198"/>
      <c r="AI23" s="214"/>
      <c r="AJ23" s="215"/>
      <c r="AK23" s="265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7"/>
      <c r="BH23" s="267"/>
      <c r="BI23" s="118"/>
      <c r="BJ23" s="198"/>
      <c r="BK23" s="201"/>
    </row>
    <row r="24" spans="1:64" ht="17.25" customHeight="1">
      <c r="A24" s="92" t="s">
        <v>109</v>
      </c>
      <c r="B24" s="93" t="s">
        <v>29</v>
      </c>
      <c r="C24" s="94" t="s">
        <v>30</v>
      </c>
      <c r="D24" s="76">
        <f>SUM(G24,F24)</f>
        <v>85</v>
      </c>
      <c r="E24" s="61">
        <v>85</v>
      </c>
      <c r="F24" s="76">
        <v>28</v>
      </c>
      <c r="G24" s="101">
        <f t="shared" si="3"/>
        <v>57</v>
      </c>
      <c r="H24" s="61">
        <v>57</v>
      </c>
      <c r="I24" s="127">
        <v>0</v>
      </c>
      <c r="J24" s="103">
        <v>17</v>
      </c>
      <c r="K24" s="138">
        <v>23</v>
      </c>
      <c r="L24" s="164">
        <v>17</v>
      </c>
      <c r="M24" s="63">
        <v>0</v>
      </c>
      <c r="N24" s="62">
        <v>0</v>
      </c>
      <c r="O24" s="63">
        <v>0</v>
      </c>
      <c r="P24" s="195"/>
      <c r="Q24" s="196">
        <v>1</v>
      </c>
      <c r="R24" s="196">
        <v>1</v>
      </c>
      <c r="S24" s="196">
        <v>1</v>
      </c>
      <c r="T24" s="196">
        <v>1</v>
      </c>
      <c r="U24" s="196">
        <v>1</v>
      </c>
      <c r="V24" s="196">
        <v>1</v>
      </c>
      <c r="W24" s="196">
        <v>1</v>
      </c>
      <c r="X24" s="196">
        <v>1</v>
      </c>
      <c r="Y24" s="196"/>
      <c r="Z24" s="196">
        <v>1</v>
      </c>
      <c r="AA24" s="196">
        <v>1</v>
      </c>
      <c r="AB24" s="196">
        <v>1</v>
      </c>
      <c r="AC24" s="196">
        <v>1</v>
      </c>
      <c r="AD24" s="196">
        <v>1</v>
      </c>
      <c r="AE24" s="196">
        <v>1</v>
      </c>
      <c r="AF24" s="196">
        <v>1</v>
      </c>
      <c r="AG24" s="196">
        <v>2</v>
      </c>
      <c r="AH24" s="198">
        <f t="shared" si="4"/>
        <v>17</v>
      </c>
      <c r="AI24" s="217"/>
      <c r="AJ24" s="218"/>
      <c r="AK24" s="195">
        <v>1</v>
      </c>
      <c r="AL24" s="196">
        <v>1</v>
      </c>
      <c r="AM24" s="196">
        <v>1</v>
      </c>
      <c r="AN24" s="196">
        <v>1</v>
      </c>
      <c r="AO24" s="196">
        <v>1</v>
      </c>
      <c r="AP24" s="196">
        <v>1</v>
      </c>
      <c r="AQ24" s="196">
        <v>1</v>
      </c>
      <c r="AR24" s="196">
        <v>1</v>
      </c>
      <c r="AS24" s="196">
        <v>1</v>
      </c>
      <c r="AT24" s="196">
        <v>1</v>
      </c>
      <c r="AU24" s="196">
        <v>1</v>
      </c>
      <c r="AV24" s="196">
        <v>1</v>
      </c>
      <c r="AW24" s="196">
        <v>1</v>
      </c>
      <c r="AX24" s="196">
        <v>1</v>
      </c>
      <c r="AY24" s="196">
        <v>1</v>
      </c>
      <c r="AZ24" s="196">
        <v>1</v>
      </c>
      <c r="BA24" s="196">
        <v>2</v>
      </c>
      <c r="BB24" s="196">
        <v>3</v>
      </c>
      <c r="BC24" s="196">
        <v>3</v>
      </c>
      <c r="BD24" s="196"/>
      <c r="BE24" s="196"/>
      <c r="BF24" s="196"/>
      <c r="BG24" s="197"/>
      <c r="BH24" s="197"/>
      <c r="BI24" s="226"/>
      <c r="BJ24" s="198">
        <f t="shared" si="5"/>
        <v>24</v>
      </c>
      <c r="BK24" s="201">
        <f t="shared" si="6"/>
        <v>41</v>
      </c>
      <c r="BL24" s="250">
        <f t="shared" si="7"/>
        <v>40</v>
      </c>
    </row>
    <row r="25" spans="1:64" ht="30" customHeight="1">
      <c r="A25" s="95" t="s">
        <v>110</v>
      </c>
      <c r="B25" s="96" t="s">
        <v>31</v>
      </c>
      <c r="C25" s="97" t="s">
        <v>90</v>
      </c>
      <c r="D25" s="14">
        <f>SUM(G25,F25)</f>
        <v>54</v>
      </c>
      <c r="E25" s="11">
        <v>54</v>
      </c>
      <c r="F25" s="14">
        <v>18</v>
      </c>
      <c r="G25" s="80">
        <f t="shared" si="3"/>
        <v>36</v>
      </c>
      <c r="H25" s="11">
        <v>36</v>
      </c>
      <c r="I25" s="128">
        <v>0</v>
      </c>
      <c r="J25" s="146">
        <v>36</v>
      </c>
      <c r="K25" s="136"/>
      <c r="L25" s="13">
        <v>0</v>
      </c>
      <c r="M25" s="12">
        <v>0</v>
      </c>
      <c r="N25" s="13">
        <v>0</v>
      </c>
      <c r="O25" s="12">
        <v>0</v>
      </c>
      <c r="P25" s="316">
        <v>1</v>
      </c>
      <c r="Q25" s="315">
        <v>1</v>
      </c>
      <c r="R25" s="203"/>
      <c r="S25" s="203"/>
      <c r="T25" s="203"/>
      <c r="U25" s="203"/>
      <c r="V25" s="203">
        <v>2</v>
      </c>
      <c r="W25" s="203">
        <v>2</v>
      </c>
      <c r="X25" s="203">
        <v>1</v>
      </c>
      <c r="Y25" s="315"/>
      <c r="Z25" s="203"/>
      <c r="AA25" s="203">
        <v>1</v>
      </c>
      <c r="AB25" s="203">
        <v>1</v>
      </c>
      <c r="AC25" s="203">
        <v>1</v>
      </c>
      <c r="AD25" s="203">
        <v>1</v>
      </c>
      <c r="AE25" s="203">
        <v>1</v>
      </c>
      <c r="AF25" s="203">
        <v>1</v>
      </c>
      <c r="AG25" s="228">
        <v>3</v>
      </c>
      <c r="AH25" s="198">
        <f t="shared" si="4"/>
        <v>16</v>
      </c>
      <c r="AI25" s="204"/>
      <c r="AJ25" s="205"/>
      <c r="AK25" s="202"/>
      <c r="AL25" s="203">
        <v>1</v>
      </c>
      <c r="AM25" s="203">
        <v>1</v>
      </c>
      <c r="AN25" s="203">
        <v>1</v>
      </c>
      <c r="AO25" s="203">
        <v>1</v>
      </c>
      <c r="AP25" s="203">
        <v>1</v>
      </c>
      <c r="AQ25" s="203">
        <v>1</v>
      </c>
      <c r="AR25" s="203">
        <v>1</v>
      </c>
      <c r="AS25" s="203">
        <v>1</v>
      </c>
      <c r="AT25" s="203">
        <v>1</v>
      </c>
      <c r="AU25" s="203">
        <v>1</v>
      </c>
      <c r="AV25" s="203">
        <v>1</v>
      </c>
      <c r="AW25" s="203">
        <v>2</v>
      </c>
      <c r="AX25" s="203">
        <v>2</v>
      </c>
      <c r="AY25" s="203">
        <v>2</v>
      </c>
      <c r="AZ25" s="309">
        <v>3</v>
      </c>
      <c r="BA25" s="203"/>
      <c r="BB25" s="203"/>
      <c r="BC25" s="203"/>
      <c r="BD25" s="203"/>
      <c r="BE25" s="203"/>
      <c r="BF25" s="203"/>
      <c r="BG25" s="203"/>
      <c r="BH25" s="206"/>
      <c r="BI25" s="222"/>
      <c r="BJ25" s="198">
        <f t="shared" si="5"/>
        <v>20</v>
      </c>
      <c r="BK25" s="201">
        <f t="shared" si="6"/>
        <v>36</v>
      </c>
      <c r="BL25" s="250">
        <f t="shared" si="7"/>
        <v>36</v>
      </c>
    </row>
    <row r="26" spans="1:64" ht="33" customHeight="1" hidden="1">
      <c r="A26" s="95" t="s">
        <v>111</v>
      </c>
      <c r="B26" s="96" t="s">
        <v>89</v>
      </c>
      <c r="C26" s="97" t="s">
        <v>28</v>
      </c>
      <c r="D26" s="14">
        <f>SUM(G26,F26)</f>
        <v>77</v>
      </c>
      <c r="E26" s="11">
        <v>77</v>
      </c>
      <c r="F26" s="14">
        <v>26</v>
      </c>
      <c r="G26" s="80">
        <f t="shared" si="3"/>
        <v>51</v>
      </c>
      <c r="H26" s="11">
        <v>51</v>
      </c>
      <c r="I26" s="128">
        <v>0</v>
      </c>
      <c r="J26" s="19"/>
      <c r="K26" s="136"/>
      <c r="L26" s="19">
        <v>16</v>
      </c>
      <c r="M26" s="54">
        <v>35</v>
      </c>
      <c r="N26" s="19">
        <v>0</v>
      </c>
      <c r="O26" s="12">
        <v>0</v>
      </c>
      <c r="P26" s="202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28"/>
      <c r="AH26" s="198">
        <f t="shared" si="4"/>
        <v>0</v>
      </c>
      <c r="AI26" s="204"/>
      <c r="AJ26" s="205"/>
      <c r="AK26" s="195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203"/>
      <c r="BC26" s="203"/>
      <c r="BD26" s="203"/>
      <c r="BE26" s="203"/>
      <c r="BF26" s="203"/>
      <c r="BG26" s="206"/>
      <c r="BH26" s="206"/>
      <c r="BI26" s="222"/>
      <c r="BJ26" s="198">
        <f t="shared" si="5"/>
        <v>0</v>
      </c>
      <c r="BK26" s="201">
        <f t="shared" si="6"/>
        <v>0</v>
      </c>
      <c r="BL26" s="250">
        <f t="shared" si="7"/>
        <v>0</v>
      </c>
    </row>
    <row r="27" spans="1:64" ht="34.5" customHeight="1" hidden="1">
      <c r="A27" s="99" t="s">
        <v>112</v>
      </c>
      <c r="B27" s="99" t="s">
        <v>108</v>
      </c>
      <c r="C27" s="100" t="s">
        <v>24</v>
      </c>
      <c r="D27" s="91">
        <f>SUM(G27,F27)</f>
        <v>54</v>
      </c>
      <c r="E27" s="57">
        <v>54</v>
      </c>
      <c r="F27" s="90">
        <v>18</v>
      </c>
      <c r="G27" s="91">
        <f t="shared" si="3"/>
        <v>36</v>
      </c>
      <c r="H27" s="57">
        <v>36</v>
      </c>
      <c r="I27" s="130">
        <v>0</v>
      </c>
      <c r="J27" s="91"/>
      <c r="K27" s="130">
        <v>18</v>
      </c>
      <c r="L27" s="109">
        <v>18</v>
      </c>
      <c r="M27" s="90">
        <v>0</v>
      </c>
      <c r="N27" s="91">
        <v>0</v>
      </c>
      <c r="O27" s="60"/>
      <c r="P27" s="202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198">
        <f t="shared" si="4"/>
        <v>0</v>
      </c>
      <c r="AI27" s="204"/>
      <c r="AJ27" s="205"/>
      <c r="AK27" s="202"/>
      <c r="AL27" s="203"/>
      <c r="AM27" s="203"/>
      <c r="AN27" s="203"/>
      <c r="AO27" s="203"/>
      <c r="AP27" s="203"/>
      <c r="AQ27" s="203">
        <v>1</v>
      </c>
      <c r="AR27" s="203">
        <v>1</v>
      </c>
      <c r="AS27" s="203">
        <v>1</v>
      </c>
      <c r="AT27" s="203">
        <v>1</v>
      </c>
      <c r="AU27" s="203">
        <v>1</v>
      </c>
      <c r="AV27" s="203">
        <v>1</v>
      </c>
      <c r="AW27" s="203">
        <v>1</v>
      </c>
      <c r="AX27" s="203">
        <v>1</v>
      </c>
      <c r="AY27" s="203">
        <v>1</v>
      </c>
      <c r="AZ27" s="203">
        <v>1</v>
      </c>
      <c r="BA27" s="203">
        <v>1</v>
      </c>
      <c r="BB27" s="203">
        <v>1</v>
      </c>
      <c r="BC27" s="203">
        <v>1</v>
      </c>
      <c r="BD27" s="203">
        <v>1</v>
      </c>
      <c r="BE27" s="203">
        <v>1</v>
      </c>
      <c r="BF27" s="203">
        <v>1</v>
      </c>
      <c r="BG27" s="203">
        <v>2</v>
      </c>
      <c r="BH27" s="206"/>
      <c r="BI27" s="222"/>
      <c r="BJ27" s="198">
        <f t="shared" si="5"/>
        <v>18</v>
      </c>
      <c r="BK27" s="201">
        <f t="shared" si="6"/>
        <v>18</v>
      </c>
      <c r="BL27" s="250">
        <f t="shared" si="7"/>
        <v>18</v>
      </c>
    </row>
    <row r="28" spans="1:64" ht="17.25" customHeight="1" hidden="1" thickBot="1">
      <c r="A28" s="119" t="s">
        <v>113</v>
      </c>
      <c r="B28" s="255" t="s">
        <v>100</v>
      </c>
      <c r="C28" s="256"/>
      <c r="D28" s="91">
        <f>SUM(G28,F28)</f>
        <v>57</v>
      </c>
      <c r="E28" s="257">
        <v>57</v>
      </c>
      <c r="F28" s="258">
        <v>57</v>
      </c>
      <c r="G28" s="91">
        <f t="shared" si="3"/>
        <v>0</v>
      </c>
      <c r="H28" s="257">
        <v>0</v>
      </c>
      <c r="I28" s="259">
        <v>0</v>
      </c>
      <c r="J28" s="260"/>
      <c r="K28" s="259"/>
      <c r="L28" s="121">
        <v>0</v>
      </c>
      <c r="M28" s="120">
        <v>0</v>
      </c>
      <c r="N28" s="121">
        <v>0</v>
      </c>
      <c r="O28" s="120">
        <v>0</v>
      </c>
      <c r="P28" s="207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198">
        <f t="shared" si="4"/>
        <v>0</v>
      </c>
      <c r="AI28" s="210"/>
      <c r="AJ28" s="211"/>
      <c r="AK28" s="207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12"/>
      <c r="BH28" s="212"/>
      <c r="BI28" s="223"/>
      <c r="BJ28" s="198"/>
      <c r="BK28" s="201"/>
      <c r="BL28" s="250">
        <f t="shared" si="7"/>
        <v>0</v>
      </c>
    </row>
    <row r="29" spans="1:63" ht="18" customHeight="1" hidden="1" thickBot="1">
      <c r="A29" s="5" t="s">
        <v>33</v>
      </c>
      <c r="B29" s="6" t="s">
        <v>34</v>
      </c>
      <c r="C29" s="17"/>
      <c r="D29" s="7">
        <f aca="true" t="shared" si="10" ref="D29:O29">SUM(D30:D35)</f>
        <v>326</v>
      </c>
      <c r="E29" s="8">
        <f t="shared" si="10"/>
        <v>326</v>
      </c>
      <c r="F29" s="7">
        <f t="shared" si="10"/>
        <v>102</v>
      </c>
      <c r="G29" s="79">
        <f t="shared" si="10"/>
        <v>224</v>
      </c>
      <c r="H29" s="46">
        <f>SUM(J29:O29)</f>
        <v>224</v>
      </c>
      <c r="I29" s="131">
        <f t="shared" si="10"/>
        <v>127</v>
      </c>
      <c r="J29" s="10">
        <f t="shared" si="10"/>
        <v>34</v>
      </c>
      <c r="K29" s="45">
        <f t="shared" si="10"/>
        <v>38</v>
      </c>
      <c r="L29" s="10">
        <f t="shared" si="10"/>
        <v>36</v>
      </c>
      <c r="M29" s="9">
        <f t="shared" si="10"/>
        <v>80</v>
      </c>
      <c r="N29" s="10">
        <f t="shared" si="10"/>
        <v>36</v>
      </c>
      <c r="O29" s="9">
        <f t="shared" si="10"/>
        <v>0</v>
      </c>
      <c r="P29" s="115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98">
        <f>SUM(P29:AG29)</f>
        <v>0</v>
      </c>
      <c r="AI29" s="214"/>
      <c r="AJ29" s="215"/>
      <c r="AK29" s="115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7"/>
      <c r="BH29" s="117"/>
      <c r="BI29" s="118"/>
      <c r="BJ29" s="224"/>
      <c r="BK29" s="222"/>
    </row>
    <row r="30" spans="1:64" ht="34.5" customHeight="1" hidden="1">
      <c r="A30" s="142" t="s">
        <v>35</v>
      </c>
      <c r="B30" s="294" t="s">
        <v>121</v>
      </c>
      <c r="C30" s="105" t="s">
        <v>97</v>
      </c>
      <c r="D30" s="14">
        <f aca="true" t="shared" si="11" ref="D30:D35">SUM(G30,F30)</f>
        <v>50</v>
      </c>
      <c r="E30" s="11">
        <v>50</v>
      </c>
      <c r="F30" s="14">
        <v>14</v>
      </c>
      <c r="G30" s="80">
        <f aca="true" t="shared" si="12" ref="G30:G35">SUM(J30:O30)</f>
        <v>36</v>
      </c>
      <c r="H30" s="11">
        <v>36</v>
      </c>
      <c r="I30" s="128">
        <v>23</v>
      </c>
      <c r="J30" s="19">
        <v>0</v>
      </c>
      <c r="K30" s="136">
        <v>0</v>
      </c>
      <c r="L30" s="124">
        <v>36</v>
      </c>
      <c r="M30" s="16">
        <v>0</v>
      </c>
      <c r="N30" s="13">
        <v>0</v>
      </c>
      <c r="O30" s="18">
        <v>0</v>
      </c>
      <c r="P30" s="207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198">
        <f t="shared" si="4"/>
        <v>0</v>
      </c>
      <c r="AI30" s="217"/>
      <c r="AJ30" s="218"/>
      <c r="AK30" s="195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219"/>
      <c r="BC30" s="219"/>
      <c r="BD30" s="219"/>
      <c r="BE30" s="219"/>
      <c r="BF30" s="219"/>
      <c r="BG30" s="225"/>
      <c r="BH30" s="225"/>
      <c r="BI30" s="226"/>
      <c r="BJ30" s="198">
        <f t="shared" si="5"/>
        <v>0</v>
      </c>
      <c r="BK30" s="201">
        <f t="shared" si="6"/>
        <v>0</v>
      </c>
      <c r="BL30" s="250">
        <f t="shared" si="7"/>
        <v>0</v>
      </c>
    </row>
    <row r="31" spans="1:64" ht="30" customHeight="1" hidden="1">
      <c r="A31" s="122" t="s">
        <v>36</v>
      </c>
      <c r="B31" s="295" t="s">
        <v>122</v>
      </c>
      <c r="C31" s="105" t="s">
        <v>30</v>
      </c>
      <c r="D31" s="14">
        <f t="shared" si="11"/>
        <v>50</v>
      </c>
      <c r="E31" s="11">
        <v>50</v>
      </c>
      <c r="F31" s="14">
        <v>14</v>
      </c>
      <c r="G31" s="80">
        <f t="shared" si="12"/>
        <v>36</v>
      </c>
      <c r="H31" s="11">
        <v>36</v>
      </c>
      <c r="I31" s="128">
        <v>18</v>
      </c>
      <c r="J31" s="19">
        <v>0</v>
      </c>
      <c r="K31" s="136">
        <v>0</v>
      </c>
      <c r="L31" s="19">
        <v>0</v>
      </c>
      <c r="M31" s="16">
        <v>0</v>
      </c>
      <c r="N31" s="146">
        <v>36</v>
      </c>
      <c r="O31" s="18">
        <v>0</v>
      </c>
      <c r="P31" s="207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51"/>
      <c r="AH31" s="227">
        <f t="shared" si="4"/>
        <v>0</v>
      </c>
      <c r="AI31" s="204"/>
      <c r="AJ31" s="205"/>
      <c r="AK31" s="25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20"/>
      <c r="BC31" s="220"/>
      <c r="BD31" s="220"/>
      <c r="BE31" s="220"/>
      <c r="BF31" s="220"/>
      <c r="BG31" s="221"/>
      <c r="BH31" s="221"/>
      <c r="BI31" s="222"/>
      <c r="BJ31" s="198">
        <f t="shared" si="5"/>
        <v>0</v>
      </c>
      <c r="BK31" s="201">
        <f>SUM(AH31,BJ31)</f>
        <v>0</v>
      </c>
      <c r="BL31" s="250">
        <f t="shared" si="7"/>
        <v>0</v>
      </c>
    </row>
    <row r="32" spans="1:64" ht="19.5" customHeight="1">
      <c r="A32" s="122" t="s">
        <v>37</v>
      </c>
      <c r="B32" s="295" t="s">
        <v>123</v>
      </c>
      <c r="C32" s="583" t="s">
        <v>127</v>
      </c>
      <c r="D32" s="14">
        <f t="shared" si="11"/>
        <v>50</v>
      </c>
      <c r="E32" s="11">
        <v>50</v>
      </c>
      <c r="F32" s="14">
        <v>14</v>
      </c>
      <c r="G32" s="80">
        <f t="shared" si="12"/>
        <v>36</v>
      </c>
      <c r="H32" s="11">
        <v>36</v>
      </c>
      <c r="I32" s="128">
        <v>18</v>
      </c>
      <c r="J32" s="19">
        <v>17</v>
      </c>
      <c r="K32" s="140">
        <v>19</v>
      </c>
      <c r="L32" s="19">
        <v>0</v>
      </c>
      <c r="M32" s="16">
        <v>0</v>
      </c>
      <c r="N32" s="13">
        <v>0</v>
      </c>
      <c r="O32" s="18">
        <v>0</v>
      </c>
      <c r="P32" s="202"/>
      <c r="Q32" s="203"/>
      <c r="R32" s="203"/>
      <c r="S32" s="203">
        <v>2</v>
      </c>
      <c r="T32" s="203">
        <v>2</v>
      </c>
      <c r="U32" s="203">
        <v>1</v>
      </c>
      <c r="V32" s="203">
        <v>1</v>
      </c>
      <c r="W32" s="203">
        <v>1</v>
      </c>
      <c r="X32" s="203">
        <v>1</v>
      </c>
      <c r="Y32" s="203">
        <v>1</v>
      </c>
      <c r="Z32" s="203">
        <v>3</v>
      </c>
      <c r="AA32" s="203">
        <v>3</v>
      </c>
      <c r="AB32" s="203">
        <v>2</v>
      </c>
      <c r="AC32" s="203">
        <v>2</v>
      </c>
      <c r="AD32" s="203">
        <v>2</v>
      </c>
      <c r="AE32" s="203">
        <v>3</v>
      </c>
      <c r="AF32" s="203">
        <v>2</v>
      </c>
      <c r="AG32" s="228">
        <v>1</v>
      </c>
      <c r="AH32" s="268">
        <f t="shared" si="4"/>
        <v>27</v>
      </c>
      <c r="AI32" s="204"/>
      <c r="AJ32" s="205"/>
      <c r="AK32" s="202"/>
      <c r="AL32" s="203">
        <v>1</v>
      </c>
      <c r="AM32" s="203">
        <v>1</v>
      </c>
      <c r="AN32" s="203">
        <v>1</v>
      </c>
      <c r="AO32" s="203">
        <v>1</v>
      </c>
      <c r="AP32" s="203">
        <v>1</v>
      </c>
      <c r="AQ32" s="203">
        <v>1</v>
      </c>
      <c r="AR32" s="203">
        <v>1</v>
      </c>
      <c r="AS32" s="203">
        <v>1</v>
      </c>
      <c r="AT32" s="203">
        <v>1</v>
      </c>
      <c r="AU32" s="203">
        <v>1</v>
      </c>
      <c r="AV32" s="203">
        <v>1</v>
      </c>
      <c r="AW32" s="203">
        <v>1</v>
      </c>
      <c r="AX32" s="203">
        <v>1</v>
      </c>
      <c r="AY32" s="203">
        <v>1</v>
      </c>
      <c r="AZ32" s="203">
        <v>1</v>
      </c>
      <c r="BA32" s="203"/>
      <c r="BB32" s="203"/>
      <c r="BC32" s="203"/>
      <c r="BD32" s="203"/>
      <c r="BE32" s="203"/>
      <c r="BF32" s="203"/>
      <c r="BG32" s="206"/>
      <c r="BH32" s="206"/>
      <c r="BI32" s="311" t="s">
        <v>160</v>
      </c>
      <c r="BJ32" s="227">
        <f t="shared" si="5"/>
        <v>15</v>
      </c>
      <c r="BK32" s="201">
        <f t="shared" si="6"/>
        <v>42</v>
      </c>
      <c r="BL32" s="250">
        <f t="shared" si="7"/>
        <v>36</v>
      </c>
    </row>
    <row r="33" spans="1:64" ht="30" customHeight="1">
      <c r="A33" s="122" t="s">
        <v>39</v>
      </c>
      <c r="B33" s="295" t="s">
        <v>124</v>
      </c>
      <c r="C33" s="584"/>
      <c r="D33" s="14">
        <f t="shared" si="11"/>
        <v>59</v>
      </c>
      <c r="E33" s="11">
        <v>59</v>
      </c>
      <c r="F33" s="14">
        <v>23</v>
      </c>
      <c r="G33" s="80">
        <f t="shared" si="12"/>
        <v>36</v>
      </c>
      <c r="H33" s="11">
        <v>36</v>
      </c>
      <c r="I33" s="128">
        <v>18</v>
      </c>
      <c r="J33" s="19">
        <v>17</v>
      </c>
      <c r="K33" s="140">
        <v>19</v>
      </c>
      <c r="L33" s="19">
        <v>0</v>
      </c>
      <c r="M33" s="16">
        <v>0</v>
      </c>
      <c r="N33" s="13">
        <v>0</v>
      </c>
      <c r="O33" s="18">
        <v>0</v>
      </c>
      <c r="P33" s="202"/>
      <c r="Q33" s="203"/>
      <c r="R33" s="203"/>
      <c r="S33" s="203">
        <v>2</v>
      </c>
      <c r="T33" s="203">
        <v>2</v>
      </c>
      <c r="U33" s="203">
        <v>1</v>
      </c>
      <c r="V33" s="203">
        <v>1</v>
      </c>
      <c r="W33" s="203">
        <v>1</v>
      </c>
      <c r="X33" s="203">
        <v>1</v>
      </c>
      <c r="Y33" s="203">
        <v>1</v>
      </c>
      <c r="Z33" s="203">
        <v>2</v>
      </c>
      <c r="AA33" s="203">
        <v>3</v>
      </c>
      <c r="AB33" s="203">
        <v>4</v>
      </c>
      <c r="AC33" s="203">
        <v>2</v>
      </c>
      <c r="AD33" s="203">
        <v>2</v>
      </c>
      <c r="AE33" s="203">
        <v>2</v>
      </c>
      <c r="AF33" s="203">
        <v>2</v>
      </c>
      <c r="AG33" s="228"/>
      <c r="AH33" s="268">
        <f>SUM(P33:AG33)</f>
        <v>26</v>
      </c>
      <c r="AI33" s="204"/>
      <c r="AJ33" s="205"/>
      <c r="AK33" s="202"/>
      <c r="AL33" s="203">
        <v>1</v>
      </c>
      <c r="AM33" s="203">
        <v>1</v>
      </c>
      <c r="AN33" s="203">
        <v>1</v>
      </c>
      <c r="AO33" s="203">
        <v>1</v>
      </c>
      <c r="AP33" s="203">
        <v>1</v>
      </c>
      <c r="AQ33" s="203">
        <v>1</v>
      </c>
      <c r="AR33" s="203">
        <v>1</v>
      </c>
      <c r="AS33" s="203">
        <v>1</v>
      </c>
      <c r="AT33" s="203">
        <v>1</v>
      </c>
      <c r="AU33" s="203">
        <v>1</v>
      </c>
      <c r="AV33" s="203">
        <v>1</v>
      </c>
      <c r="AW33" s="203">
        <v>1</v>
      </c>
      <c r="AX33" s="203">
        <v>1</v>
      </c>
      <c r="AY33" s="203">
        <v>1</v>
      </c>
      <c r="AZ33" s="203"/>
      <c r="BA33" s="203"/>
      <c r="BB33" s="203"/>
      <c r="BC33" s="203"/>
      <c r="BD33" s="203"/>
      <c r="BE33" s="203"/>
      <c r="BF33" s="203"/>
      <c r="BG33" s="206"/>
      <c r="BH33" s="206"/>
      <c r="BI33" s="311" t="s">
        <v>160</v>
      </c>
      <c r="BJ33" s="227">
        <f>SUM(AK33:BH33)</f>
        <v>14</v>
      </c>
      <c r="BK33" s="201">
        <f>SUM(AH33,BJ33)</f>
        <v>40</v>
      </c>
      <c r="BL33" s="250">
        <f t="shared" si="7"/>
        <v>36</v>
      </c>
    </row>
    <row r="34" spans="1:64" ht="20.25" customHeight="1" hidden="1">
      <c r="A34" s="122" t="s">
        <v>40</v>
      </c>
      <c r="B34" s="295" t="s">
        <v>125</v>
      </c>
      <c r="C34" s="105" t="s">
        <v>30</v>
      </c>
      <c r="D34" s="14">
        <f t="shared" si="11"/>
        <v>71</v>
      </c>
      <c r="E34" s="11">
        <v>71</v>
      </c>
      <c r="F34" s="14">
        <v>23</v>
      </c>
      <c r="G34" s="80">
        <f t="shared" si="12"/>
        <v>48</v>
      </c>
      <c r="H34" s="11">
        <v>48</v>
      </c>
      <c r="I34" s="128">
        <v>26</v>
      </c>
      <c r="J34" s="19">
        <v>0</v>
      </c>
      <c r="K34" s="136">
        <v>0</v>
      </c>
      <c r="L34" s="19">
        <v>0</v>
      </c>
      <c r="M34" s="54">
        <v>48</v>
      </c>
      <c r="N34" s="13">
        <v>0</v>
      </c>
      <c r="O34" s="18">
        <v>0</v>
      </c>
      <c r="P34" s="202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28"/>
      <c r="AH34" s="269">
        <f>SUM(P34:AG34)</f>
        <v>0</v>
      </c>
      <c r="AI34" s="204"/>
      <c r="AJ34" s="205"/>
      <c r="AK34" s="25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6"/>
      <c r="BH34" s="206"/>
      <c r="BI34" s="222"/>
      <c r="BJ34" s="198">
        <f>SUM(AK34:BH34)</f>
        <v>0</v>
      </c>
      <c r="BK34" s="201">
        <f>SUM(AH34,BJ34)</f>
        <v>0</v>
      </c>
      <c r="BL34" s="250">
        <f t="shared" si="7"/>
        <v>0</v>
      </c>
    </row>
    <row r="35" spans="1:64" ht="1.5" customHeight="1" thickBot="1">
      <c r="A35" s="143" t="s">
        <v>126</v>
      </c>
      <c r="B35" s="296" t="s">
        <v>41</v>
      </c>
      <c r="C35" s="106" t="s">
        <v>28</v>
      </c>
      <c r="D35" s="14">
        <f t="shared" si="11"/>
        <v>46</v>
      </c>
      <c r="E35" s="11">
        <v>46</v>
      </c>
      <c r="F35" s="14">
        <v>14</v>
      </c>
      <c r="G35" s="80">
        <f t="shared" si="12"/>
        <v>32</v>
      </c>
      <c r="H35" s="11">
        <v>32</v>
      </c>
      <c r="I35" s="128">
        <v>24</v>
      </c>
      <c r="J35" s="19">
        <v>0</v>
      </c>
      <c r="K35" s="136">
        <v>0</v>
      </c>
      <c r="L35" s="19">
        <v>0</v>
      </c>
      <c r="M35" s="139">
        <v>32</v>
      </c>
      <c r="N35" s="13">
        <v>0</v>
      </c>
      <c r="O35" s="18">
        <v>0</v>
      </c>
      <c r="P35" s="207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51"/>
      <c r="AH35" s="209">
        <f>SUM(P35:AG35)</f>
        <v>0</v>
      </c>
      <c r="AI35" s="210"/>
      <c r="AJ35" s="211"/>
      <c r="AK35" s="207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12"/>
      <c r="BH35" s="212"/>
      <c r="BI35" s="223"/>
      <c r="BJ35" s="229">
        <f>SUM(AK35:BH35)</f>
        <v>0</v>
      </c>
      <c r="BK35" s="230">
        <f>SUM(AH35,BJ35)</f>
        <v>0</v>
      </c>
      <c r="BL35" s="250">
        <f t="shared" si="7"/>
        <v>0</v>
      </c>
    </row>
    <row r="36" spans="1:63" ht="0.75" customHeight="1">
      <c r="A36" s="20" t="s">
        <v>42</v>
      </c>
      <c r="B36" s="20" t="s">
        <v>43</v>
      </c>
      <c r="C36" s="74"/>
      <c r="D36" s="75">
        <f aca="true" t="shared" si="13" ref="D36:O36">SUM(D37,D40,D41,D44,D45,D48,D49,D52,D53)</f>
        <v>2021</v>
      </c>
      <c r="E36" s="147">
        <f t="shared" si="13"/>
        <v>2021</v>
      </c>
      <c r="F36" s="75">
        <f t="shared" si="13"/>
        <v>199</v>
      </c>
      <c r="G36" s="75">
        <f t="shared" si="13"/>
        <v>1822</v>
      </c>
      <c r="H36" s="147">
        <f t="shared" si="13"/>
        <v>1822</v>
      </c>
      <c r="I36" s="75">
        <f t="shared" si="13"/>
        <v>1549</v>
      </c>
      <c r="J36" s="75">
        <f t="shared" si="13"/>
        <v>151</v>
      </c>
      <c r="K36" s="75">
        <f t="shared" si="13"/>
        <v>211</v>
      </c>
      <c r="L36" s="75">
        <f t="shared" si="13"/>
        <v>120</v>
      </c>
      <c r="M36" s="75">
        <f t="shared" si="13"/>
        <v>231</v>
      </c>
      <c r="N36" s="75">
        <f t="shared" si="13"/>
        <v>353</v>
      </c>
      <c r="O36" s="75">
        <f t="shared" si="13"/>
        <v>756</v>
      </c>
      <c r="P36" s="231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3"/>
      <c r="AH36" s="234"/>
      <c r="AI36" s="199"/>
      <c r="AJ36" s="200"/>
      <c r="AK36" s="231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5"/>
      <c r="BH36" s="235"/>
      <c r="BI36" s="236"/>
      <c r="BJ36" s="237"/>
      <c r="BK36" s="236"/>
    </row>
    <row r="37" spans="1:63" ht="17.25" customHeight="1" thickBot="1">
      <c r="A37" s="21" t="s">
        <v>44</v>
      </c>
      <c r="B37" s="71" t="s">
        <v>45</v>
      </c>
      <c r="C37" s="72"/>
      <c r="D37" s="73">
        <f aca="true" t="shared" si="14" ref="D37:O37">SUM(D38,D42,D46,D50)</f>
        <v>617</v>
      </c>
      <c r="E37" s="144">
        <f t="shared" si="14"/>
        <v>617</v>
      </c>
      <c r="F37" s="73">
        <f t="shared" si="14"/>
        <v>199</v>
      </c>
      <c r="G37" s="73">
        <f t="shared" si="14"/>
        <v>418</v>
      </c>
      <c r="H37" s="145">
        <f t="shared" si="14"/>
        <v>418</v>
      </c>
      <c r="I37" s="73">
        <f t="shared" si="14"/>
        <v>145</v>
      </c>
      <c r="J37" s="73">
        <f t="shared" si="14"/>
        <v>49</v>
      </c>
      <c r="K37" s="73">
        <f t="shared" si="14"/>
        <v>55</v>
      </c>
      <c r="L37" s="73">
        <f t="shared" si="14"/>
        <v>36</v>
      </c>
      <c r="M37" s="73">
        <f t="shared" si="14"/>
        <v>87</v>
      </c>
      <c r="N37" s="73">
        <f t="shared" si="14"/>
        <v>95</v>
      </c>
      <c r="O37" s="73">
        <f t="shared" si="14"/>
        <v>96</v>
      </c>
      <c r="P37" s="238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92"/>
      <c r="AH37" s="240"/>
      <c r="AI37" s="241"/>
      <c r="AJ37" s="242"/>
      <c r="AK37" s="238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43"/>
      <c r="BH37" s="243"/>
      <c r="BI37" s="244"/>
      <c r="BJ37" s="245"/>
      <c r="BK37" s="244"/>
    </row>
    <row r="38" spans="1:63" ht="18.75" customHeight="1">
      <c r="A38" s="171" t="s">
        <v>46</v>
      </c>
      <c r="B38" s="270" t="s">
        <v>128</v>
      </c>
      <c r="C38" s="271" t="s">
        <v>47</v>
      </c>
      <c r="D38" s="272">
        <f aca="true" t="shared" si="15" ref="D38:O38">SUM(D39:D39)</f>
        <v>196</v>
      </c>
      <c r="E38" s="273">
        <f t="shared" si="15"/>
        <v>196</v>
      </c>
      <c r="F38" s="272">
        <f t="shared" si="15"/>
        <v>64</v>
      </c>
      <c r="G38" s="274">
        <f t="shared" si="15"/>
        <v>132</v>
      </c>
      <c r="H38" s="275">
        <f t="shared" si="15"/>
        <v>132</v>
      </c>
      <c r="I38" s="276">
        <f t="shared" si="15"/>
        <v>63</v>
      </c>
      <c r="J38" s="277">
        <f t="shared" si="15"/>
        <v>17</v>
      </c>
      <c r="K38" s="278">
        <f t="shared" si="15"/>
        <v>23</v>
      </c>
      <c r="L38" s="277">
        <f t="shared" si="15"/>
        <v>16</v>
      </c>
      <c r="M38" s="279">
        <f t="shared" si="15"/>
        <v>23</v>
      </c>
      <c r="N38" s="277">
        <f t="shared" si="15"/>
        <v>16</v>
      </c>
      <c r="O38" s="279">
        <f t="shared" si="15"/>
        <v>37</v>
      </c>
      <c r="P38" s="280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93"/>
      <c r="AH38" s="198">
        <f t="shared" si="4"/>
        <v>0</v>
      </c>
      <c r="AI38" s="217"/>
      <c r="AJ38" s="218"/>
      <c r="AK38" s="280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2"/>
      <c r="BH38" s="282"/>
      <c r="BI38" s="226"/>
      <c r="BJ38" s="198">
        <f t="shared" si="5"/>
        <v>0</v>
      </c>
      <c r="BK38" s="288">
        <f t="shared" si="6"/>
        <v>0</v>
      </c>
    </row>
    <row r="39" spans="1:64" ht="19.5" customHeight="1">
      <c r="A39" s="107" t="s">
        <v>48</v>
      </c>
      <c r="B39" s="297" t="s">
        <v>129</v>
      </c>
      <c r="C39" s="105" t="s">
        <v>143</v>
      </c>
      <c r="D39" s="14">
        <f>SUM(G39,F39)</f>
        <v>196</v>
      </c>
      <c r="E39" s="11">
        <v>196</v>
      </c>
      <c r="F39" s="14">
        <v>64</v>
      </c>
      <c r="G39" s="80">
        <f>SUM(J39:O39)</f>
        <v>132</v>
      </c>
      <c r="H39" s="11">
        <v>132</v>
      </c>
      <c r="I39" s="128">
        <v>63</v>
      </c>
      <c r="J39" s="19">
        <v>17</v>
      </c>
      <c r="K39" s="168">
        <v>23</v>
      </c>
      <c r="L39" s="19">
        <v>16</v>
      </c>
      <c r="M39" s="54">
        <v>23</v>
      </c>
      <c r="N39" s="19">
        <v>16</v>
      </c>
      <c r="O39" s="70">
        <v>37</v>
      </c>
      <c r="P39" s="202">
        <v>1</v>
      </c>
      <c r="Q39" s="203">
        <v>5</v>
      </c>
      <c r="R39" s="203">
        <v>2</v>
      </c>
      <c r="S39" s="203">
        <v>2</v>
      </c>
      <c r="T39" s="203">
        <v>1</v>
      </c>
      <c r="U39" s="203">
        <v>1</v>
      </c>
      <c r="V39" s="203">
        <v>1</v>
      </c>
      <c r="W39" s="203">
        <v>1</v>
      </c>
      <c r="X39" s="203">
        <v>2</v>
      </c>
      <c r="Y39" s="203">
        <v>3</v>
      </c>
      <c r="Z39" s="203">
        <v>3</v>
      </c>
      <c r="AA39" s="203">
        <v>1</v>
      </c>
      <c r="AB39" s="203">
        <v>1</v>
      </c>
      <c r="AC39" s="203">
        <v>2</v>
      </c>
      <c r="AD39" s="203">
        <v>5</v>
      </c>
      <c r="AE39" s="203">
        <v>5</v>
      </c>
      <c r="AF39" s="203">
        <v>3</v>
      </c>
      <c r="AG39" s="228"/>
      <c r="AH39" s="198">
        <f>SUM(P39:AG39)</f>
        <v>39</v>
      </c>
      <c r="AI39" s="204"/>
      <c r="AJ39" s="205"/>
      <c r="AK39" s="202"/>
      <c r="AL39" s="203">
        <v>1</v>
      </c>
      <c r="AM39" s="203">
        <v>1</v>
      </c>
      <c r="AN39" s="203">
        <v>1</v>
      </c>
      <c r="AO39" s="203">
        <v>1</v>
      </c>
      <c r="AP39" s="203">
        <v>1</v>
      </c>
      <c r="AQ39" s="203">
        <v>1</v>
      </c>
      <c r="AR39" s="203">
        <v>1</v>
      </c>
      <c r="AS39" s="203">
        <v>1</v>
      </c>
      <c r="AT39" s="203">
        <v>1</v>
      </c>
      <c r="AU39" s="203">
        <v>1</v>
      </c>
      <c r="AV39" s="203">
        <v>1</v>
      </c>
      <c r="AW39" s="309">
        <v>1</v>
      </c>
      <c r="AX39" s="203"/>
      <c r="AY39" s="203"/>
      <c r="AZ39" s="203"/>
      <c r="BA39" s="203"/>
      <c r="BB39" s="203"/>
      <c r="BC39" s="203"/>
      <c r="BD39" s="203"/>
      <c r="BE39" s="203"/>
      <c r="BF39" s="203"/>
      <c r="BG39" s="206"/>
      <c r="BH39" s="206"/>
      <c r="BI39" s="222"/>
      <c r="BJ39" s="227">
        <f>SUM(AK39:BH39)</f>
        <v>12</v>
      </c>
      <c r="BK39" s="289">
        <f>SUM(AH39,BJ39)</f>
        <v>51</v>
      </c>
      <c r="BL39" s="250">
        <f t="shared" si="7"/>
        <v>40</v>
      </c>
    </row>
    <row r="40" spans="1:64" ht="21.75" customHeight="1">
      <c r="A40" s="107" t="s">
        <v>49</v>
      </c>
      <c r="B40" s="96" t="s">
        <v>50</v>
      </c>
      <c r="C40" s="105" t="s">
        <v>20</v>
      </c>
      <c r="D40" s="108">
        <f>SUM(G40,F40)</f>
        <v>384</v>
      </c>
      <c r="E40" s="22">
        <v>384</v>
      </c>
      <c r="F40" s="108">
        <v>0</v>
      </c>
      <c r="G40" s="80">
        <f>SUM(J40:O40)</f>
        <v>384</v>
      </c>
      <c r="H40" s="11">
        <v>384</v>
      </c>
      <c r="I40" s="132">
        <v>384</v>
      </c>
      <c r="J40" s="88">
        <v>84</v>
      </c>
      <c r="K40" s="113">
        <v>78</v>
      </c>
      <c r="L40" s="88">
        <v>42</v>
      </c>
      <c r="M40" s="70">
        <v>36</v>
      </c>
      <c r="N40" s="88">
        <v>72</v>
      </c>
      <c r="O40" s="70">
        <v>72</v>
      </c>
      <c r="P40" s="202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28"/>
      <c r="AH40" s="198">
        <f>SUM(P40:AG40)</f>
        <v>0</v>
      </c>
      <c r="AI40" s="204"/>
      <c r="AJ40" s="205"/>
      <c r="AK40" s="203"/>
      <c r="AL40" s="203">
        <v>6</v>
      </c>
      <c r="AM40" s="203">
        <v>6</v>
      </c>
      <c r="AN40" s="203">
        <v>6</v>
      </c>
      <c r="AO40" s="203">
        <v>6</v>
      </c>
      <c r="AP40" s="203">
        <v>6</v>
      </c>
      <c r="AQ40" s="203">
        <v>6</v>
      </c>
      <c r="AR40" s="203">
        <v>6</v>
      </c>
      <c r="AS40" s="203">
        <v>6</v>
      </c>
      <c r="AT40" s="203">
        <v>6</v>
      </c>
      <c r="AU40" s="203">
        <v>6</v>
      </c>
      <c r="AV40" s="203">
        <v>6</v>
      </c>
      <c r="AW40" s="206">
        <v>6</v>
      </c>
      <c r="AX40" s="203">
        <v>6</v>
      </c>
      <c r="AY40" s="203">
        <v>6</v>
      </c>
      <c r="AZ40" s="203">
        <v>6</v>
      </c>
      <c r="BA40" s="203">
        <v>6</v>
      </c>
      <c r="BB40" s="203">
        <v>6</v>
      </c>
      <c r="BC40" s="203">
        <v>6</v>
      </c>
      <c r="BD40" s="203">
        <v>12</v>
      </c>
      <c r="BE40" s="203">
        <v>12</v>
      </c>
      <c r="BF40" s="203">
        <v>12</v>
      </c>
      <c r="BG40" s="206">
        <v>12</v>
      </c>
      <c r="BH40" s="310">
        <v>6</v>
      </c>
      <c r="BI40" s="222"/>
      <c r="BJ40" s="227">
        <f>SUM(AK40:BH40)</f>
        <v>162</v>
      </c>
      <c r="BK40" s="289">
        <f>SUM(AH40,BJ40)</f>
        <v>162</v>
      </c>
      <c r="BL40" s="250">
        <f t="shared" si="7"/>
        <v>162</v>
      </c>
    </row>
    <row r="41" spans="1:64" ht="20.25" customHeight="1" hidden="1">
      <c r="A41" s="107" t="s">
        <v>51</v>
      </c>
      <c r="B41" s="96" t="s">
        <v>52</v>
      </c>
      <c r="C41" s="105" t="s">
        <v>137</v>
      </c>
      <c r="D41" s="108">
        <f>SUM(G41,F41)</f>
        <v>90</v>
      </c>
      <c r="E41" s="22">
        <v>90</v>
      </c>
      <c r="F41" s="108">
        <v>0</v>
      </c>
      <c r="G41" s="80">
        <f>SUM(J41:O41)</f>
        <v>90</v>
      </c>
      <c r="H41" s="11">
        <v>90</v>
      </c>
      <c r="I41" s="132">
        <v>90</v>
      </c>
      <c r="J41" s="88"/>
      <c r="K41" s="112"/>
      <c r="L41" s="88">
        <v>0</v>
      </c>
      <c r="M41" s="87">
        <v>0</v>
      </c>
      <c r="N41" s="88">
        <v>0</v>
      </c>
      <c r="O41" s="70">
        <v>90</v>
      </c>
      <c r="P41" s="202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28"/>
      <c r="AH41" s="198">
        <f t="shared" si="4"/>
        <v>0</v>
      </c>
      <c r="AI41" s="204"/>
      <c r="AJ41" s="205"/>
      <c r="AK41" s="202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6"/>
      <c r="BH41" s="206"/>
      <c r="BI41" s="222"/>
      <c r="BJ41" s="198">
        <f t="shared" si="5"/>
        <v>0</v>
      </c>
      <c r="BK41" s="289">
        <f t="shared" si="6"/>
        <v>0</v>
      </c>
      <c r="BL41" s="250">
        <f t="shared" si="7"/>
        <v>0</v>
      </c>
    </row>
    <row r="42" spans="1:64" ht="15.75" customHeight="1" hidden="1">
      <c r="A42" s="173" t="s">
        <v>115</v>
      </c>
      <c r="B42" s="283" t="s">
        <v>130</v>
      </c>
      <c r="C42" s="284" t="s">
        <v>119</v>
      </c>
      <c r="D42" s="272">
        <f aca="true" t="shared" si="16" ref="D42:O42">SUM(D43:D43)</f>
        <v>106</v>
      </c>
      <c r="E42" s="275">
        <f t="shared" si="16"/>
        <v>106</v>
      </c>
      <c r="F42" s="272">
        <f t="shared" si="16"/>
        <v>34</v>
      </c>
      <c r="G42" s="274">
        <f t="shared" si="16"/>
        <v>72</v>
      </c>
      <c r="H42" s="275">
        <f t="shared" si="16"/>
        <v>72</v>
      </c>
      <c r="I42" s="276">
        <f t="shared" si="16"/>
        <v>36</v>
      </c>
      <c r="J42" s="277">
        <f t="shared" si="16"/>
        <v>0</v>
      </c>
      <c r="K42" s="278">
        <f t="shared" si="16"/>
        <v>0</v>
      </c>
      <c r="L42" s="277">
        <f t="shared" si="16"/>
        <v>0</v>
      </c>
      <c r="M42" s="279">
        <f t="shared" si="16"/>
        <v>23</v>
      </c>
      <c r="N42" s="277">
        <f t="shared" si="16"/>
        <v>16</v>
      </c>
      <c r="O42" s="279">
        <f t="shared" si="16"/>
        <v>33</v>
      </c>
      <c r="P42" s="280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93"/>
      <c r="AH42" s="198">
        <f aca="true" t="shared" si="17" ref="AH42:AH55">SUM(P42:AG42)</f>
        <v>0</v>
      </c>
      <c r="AI42" s="217"/>
      <c r="AJ42" s="218"/>
      <c r="AK42" s="280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2"/>
      <c r="BH42" s="282"/>
      <c r="BI42" s="226"/>
      <c r="BJ42" s="198">
        <f aca="true" t="shared" si="18" ref="BJ42:BJ53">SUM(AK42:BH42)</f>
        <v>0</v>
      </c>
      <c r="BK42" s="288">
        <f aca="true" t="shared" si="19" ref="BK42:BK55">SUM(AH42,BJ42)</f>
        <v>0</v>
      </c>
      <c r="BL42" s="250">
        <f t="shared" si="7"/>
        <v>0</v>
      </c>
    </row>
    <row r="43" spans="1:64" ht="21.75" customHeight="1" hidden="1">
      <c r="A43" s="107" t="s">
        <v>116</v>
      </c>
      <c r="B43" s="96" t="s">
        <v>131</v>
      </c>
      <c r="C43" s="47" t="s">
        <v>143</v>
      </c>
      <c r="D43" s="108">
        <f>SUM(G43,F43)</f>
        <v>106</v>
      </c>
      <c r="E43" s="22">
        <v>106</v>
      </c>
      <c r="F43" s="108">
        <v>34</v>
      </c>
      <c r="G43" s="80">
        <f>SUM(J43:O43)</f>
        <v>72</v>
      </c>
      <c r="H43" s="11">
        <v>72</v>
      </c>
      <c r="I43" s="132">
        <v>36</v>
      </c>
      <c r="J43" s="88">
        <v>0</v>
      </c>
      <c r="K43" s="112">
        <v>0</v>
      </c>
      <c r="L43" s="88">
        <v>0</v>
      </c>
      <c r="M43" s="87">
        <v>23</v>
      </c>
      <c r="N43" s="88">
        <v>16</v>
      </c>
      <c r="O43" s="70">
        <v>33</v>
      </c>
      <c r="P43" s="202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28"/>
      <c r="AH43" s="198">
        <f t="shared" si="17"/>
        <v>0</v>
      </c>
      <c r="AI43" s="204"/>
      <c r="AJ43" s="205"/>
      <c r="AK43" s="202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6"/>
      <c r="BH43" s="206"/>
      <c r="BI43" s="222"/>
      <c r="BJ43" s="227">
        <f t="shared" si="18"/>
        <v>0</v>
      </c>
      <c r="BK43" s="289">
        <f t="shared" si="19"/>
        <v>0</v>
      </c>
      <c r="BL43" s="250">
        <f t="shared" si="7"/>
        <v>0</v>
      </c>
    </row>
    <row r="44" spans="1:64" ht="18" customHeight="1" hidden="1">
      <c r="A44" s="107" t="s">
        <v>117</v>
      </c>
      <c r="B44" s="96" t="s">
        <v>50</v>
      </c>
      <c r="C44" s="47" t="s">
        <v>20</v>
      </c>
      <c r="D44" s="108">
        <f>SUM(G44,F44)</f>
        <v>144</v>
      </c>
      <c r="E44" s="22">
        <v>144</v>
      </c>
      <c r="F44" s="108">
        <v>0</v>
      </c>
      <c r="G44" s="80">
        <f>SUM(J44:O44)</f>
        <v>144</v>
      </c>
      <c r="H44" s="11">
        <v>144</v>
      </c>
      <c r="I44" s="132">
        <v>144</v>
      </c>
      <c r="J44" s="88">
        <v>0</v>
      </c>
      <c r="K44" s="112">
        <v>0</v>
      </c>
      <c r="L44" s="88">
        <v>0</v>
      </c>
      <c r="M44" s="87">
        <v>36</v>
      </c>
      <c r="N44" s="88">
        <v>72</v>
      </c>
      <c r="O44" s="70">
        <v>36</v>
      </c>
      <c r="P44" s="202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28"/>
      <c r="AH44" s="198">
        <f t="shared" si="17"/>
        <v>0</v>
      </c>
      <c r="AI44" s="204"/>
      <c r="AJ44" s="205"/>
      <c r="AK44" s="202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6"/>
      <c r="BH44" s="206"/>
      <c r="BI44" s="222"/>
      <c r="BJ44" s="227">
        <f t="shared" si="18"/>
        <v>0</v>
      </c>
      <c r="BK44" s="289">
        <f t="shared" si="19"/>
        <v>0</v>
      </c>
      <c r="BL44" s="250">
        <f t="shared" si="7"/>
        <v>0</v>
      </c>
    </row>
    <row r="45" spans="1:64" ht="18" customHeight="1" hidden="1">
      <c r="A45" s="107" t="s">
        <v>118</v>
      </c>
      <c r="B45" s="96" t="s">
        <v>53</v>
      </c>
      <c r="C45" s="105" t="s">
        <v>137</v>
      </c>
      <c r="D45" s="108">
        <f>SUM(G45,F45)</f>
        <v>90</v>
      </c>
      <c r="E45" s="22">
        <v>90</v>
      </c>
      <c r="F45" s="108">
        <v>0</v>
      </c>
      <c r="G45" s="80">
        <f>SUM(J45:O45)</f>
        <v>90</v>
      </c>
      <c r="H45" s="11">
        <v>90</v>
      </c>
      <c r="I45" s="132">
        <v>90</v>
      </c>
      <c r="J45" s="88">
        <v>0</v>
      </c>
      <c r="K45" s="112">
        <v>0</v>
      </c>
      <c r="L45" s="88">
        <v>0</v>
      </c>
      <c r="M45" s="87">
        <v>0</v>
      </c>
      <c r="N45" s="88">
        <v>0</v>
      </c>
      <c r="O45" s="70">
        <v>90</v>
      </c>
      <c r="P45" s="202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28"/>
      <c r="AH45" s="198">
        <f t="shared" si="17"/>
        <v>0</v>
      </c>
      <c r="AI45" s="204"/>
      <c r="AJ45" s="205"/>
      <c r="AK45" s="202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6"/>
      <c r="BH45" s="206"/>
      <c r="BI45" s="222"/>
      <c r="BJ45" s="227">
        <f t="shared" si="18"/>
        <v>0</v>
      </c>
      <c r="BK45" s="289">
        <f t="shared" si="19"/>
        <v>0</v>
      </c>
      <c r="BL45" s="250">
        <f t="shared" si="7"/>
        <v>0</v>
      </c>
    </row>
    <row r="46" spans="1:64" ht="17.25" customHeight="1" hidden="1">
      <c r="A46" s="173" t="s">
        <v>105</v>
      </c>
      <c r="B46" s="283" t="s">
        <v>132</v>
      </c>
      <c r="C46" s="284" t="s">
        <v>47</v>
      </c>
      <c r="D46" s="272">
        <f aca="true" t="shared" si="20" ref="D46:O46">SUM(D47:D47)</f>
        <v>106</v>
      </c>
      <c r="E46" s="275">
        <f t="shared" si="20"/>
        <v>106</v>
      </c>
      <c r="F46" s="272">
        <f t="shared" si="20"/>
        <v>34</v>
      </c>
      <c r="G46" s="272">
        <f t="shared" si="20"/>
        <v>72</v>
      </c>
      <c r="H46" s="275">
        <f t="shared" si="20"/>
        <v>72</v>
      </c>
      <c r="I46" s="278">
        <f t="shared" si="20"/>
        <v>23</v>
      </c>
      <c r="J46" s="277">
        <f t="shared" si="20"/>
        <v>0</v>
      </c>
      <c r="K46" s="278">
        <f t="shared" si="20"/>
        <v>0</v>
      </c>
      <c r="L46" s="277">
        <f t="shared" si="20"/>
        <v>0</v>
      </c>
      <c r="M46" s="279">
        <f t="shared" si="20"/>
        <v>20</v>
      </c>
      <c r="N46" s="277">
        <f t="shared" si="20"/>
        <v>26</v>
      </c>
      <c r="O46" s="279">
        <f t="shared" si="20"/>
        <v>26</v>
      </c>
      <c r="P46" s="280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93"/>
      <c r="AH46" s="198">
        <f t="shared" si="17"/>
        <v>0</v>
      </c>
      <c r="AI46" s="217"/>
      <c r="AJ46" s="218"/>
      <c r="AK46" s="280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2"/>
      <c r="BH46" s="282"/>
      <c r="BI46" s="226"/>
      <c r="BJ46" s="198">
        <f t="shared" si="18"/>
        <v>0</v>
      </c>
      <c r="BK46" s="288">
        <f t="shared" si="19"/>
        <v>0</v>
      </c>
      <c r="BL46" s="250">
        <f t="shared" si="7"/>
        <v>0</v>
      </c>
    </row>
    <row r="47" spans="1:64" ht="20.25" customHeight="1" hidden="1">
      <c r="A47" s="107" t="s">
        <v>106</v>
      </c>
      <c r="B47" s="96" t="s">
        <v>135</v>
      </c>
      <c r="C47" s="47" t="s">
        <v>144</v>
      </c>
      <c r="D47" s="108">
        <f>SUM(G47,F47)</f>
        <v>106</v>
      </c>
      <c r="E47" s="22">
        <v>106</v>
      </c>
      <c r="F47" s="108">
        <v>34</v>
      </c>
      <c r="G47" s="80">
        <f>SUM(J47:O47)</f>
        <v>72</v>
      </c>
      <c r="H47" s="11">
        <v>72</v>
      </c>
      <c r="I47" s="132">
        <v>23</v>
      </c>
      <c r="J47" s="88">
        <v>0</v>
      </c>
      <c r="K47" s="112">
        <v>0</v>
      </c>
      <c r="L47" s="88">
        <v>0</v>
      </c>
      <c r="M47" s="87">
        <v>20</v>
      </c>
      <c r="N47" s="88">
        <v>26</v>
      </c>
      <c r="O47" s="70">
        <v>26</v>
      </c>
      <c r="P47" s="202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28"/>
      <c r="AH47" s="198">
        <f t="shared" si="17"/>
        <v>0</v>
      </c>
      <c r="AI47" s="204"/>
      <c r="AJ47" s="205"/>
      <c r="AK47" s="202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6"/>
      <c r="BH47" s="206"/>
      <c r="BI47" s="222"/>
      <c r="BJ47" s="227">
        <f t="shared" si="18"/>
        <v>0</v>
      </c>
      <c r="BK47" s="289">
        <f t="shared" si="19"/>
        <v>0</v>
      </c>
      <c r="BL47" s="250">
        <f t="shared" si="7"/>
        <v>0</v>
      </c>
    </row>
    <row r="48" spans="1:64" ht="19.5" customHeight="1" hidden="1">
      <c r="A48" s="107" t="s">
        <v>117</v>
      </c>
      <c r="B48" s="96" t="s">
        <v>50</v>
      </c>
      <c r="C48" s="47" t="s">
        <v>98</v>
      </c>
      <c r="D48" s="108">
        <f>SUM(G48,F48)</f>
        <v>180</v>
      </c>
      <c r="E48" s="22">
        <v>180</v>
      </c>
      <c r="F48" s="108">
        <v>0</v>
      </c>
      <c r="G48" s="80">
        <f>SUM(J48:O48)</f>
        <v>180</v>
      </c>
      <c r="H48" s="11">
        <v>180</v>
      </c>
      <c r="I48" s="132">
        <v>180</v>
      </c>
      <c r="J48" s="88">
        <v>0</v>
      </c>
      <c r="K48" s="112">
        <v>0</v>
      </c>
      <c r="L48" s="88">
        <v>0</v>
      </c>
      <c r="M48" s="87">
        <v>36</v>
      </c>
      <c r="N48" s="88">
        <v>72</v>
      </c>
      <c r="O48" s="70">
        <v>72</v>
      </c>
      <c r="P48" s="202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28"/>
      <c r="AH48" s="198">
        <f t="shared" si="17"/>
        <v>0</v>
      </c>
      <c r="AI48" s="204"/>
      <c r="AJ48" s="205"/>
      <c r="AK48" s="202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6"/>
      <c r="BH48" s="206"/>
      <c r="BI48" s="222"/>
      <c r="BJ48" s="227">
        <f t="shared" si="18"/>
        <v>0</v>
      </c>
      <c r="BK48" s="289">
        <f t="shared" si="19"/>
        <v>0</v>
      </c>
      <c r="BL48" s="250">
        <f t="shared" si="7"/>
        <v>0</v>
      </c>
    </row>
    <row r="49" spans="1:64" ht="22.5" customHeight="1" hidden="1">
      <c r="A49" s="107" t="s">
        <v>118</v>
      </c>
      <c r="B49" s="96" t="s">
        <v>53</v>
      </c>
      <c r="C49" s="47" t="s">
        <v>137</v>
      </c>
      <c r="D49" s="108">
        <f>SUM(G49,F49)</f>
        <v>90</v>
      </c>
      <c r="E49" s="22">
        <v>90</v>
      </c>
      <c r="F49" s="108">
        <v>0</v>
      </c>
      <c r="G49" s="80">
        <f>SUM(J49:O49)</f>
        <v>90</v>
      </c>
      <c r="H49" s="11">
        <v>90</v>
      </c>
      <c r="I49" s="132">
        <v>90</v>
      </c>
      <c r="J49" s="88">
        <v>0</v>
      </c>
      <c r="K49" s="112">
        <v>0</v>
      </c>
      <c r="L49" s="88">
        <v>0</v>
      </c>
      <c r="M49" s="87">
        <v>0</v>
      </c>
      <c r="N49" s="88">
        <v>0</v>
      </c>
      <c r="O49" s="70">
        <v>90</v>
      </c>
      <c r="P49" s="202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28"/>
      <c r="AH49" s="198">
        <f t="shared" si="17"/>
        <v>0</v>
      </c>
      <c r="AI49" s="204"/>
      <c r="AJ49" s="205"/>
      <c r="AK49" s="202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6"/>
      <c r="BH49" s="206"/>
      <c r="BI49" s="222"/>
      <c r="BJ49" s="198">
        <f t="shared" si="18"/>
        <v>0</v>
      </c>
      <c r="BK49" s="289">
        <f t="shared" si="19"/>
        <v>0</v>
      </c>
      <c r="BL49" s="250">
        <f t="shared" si="7"/>
        <v>0</v>
      </c>
    </row>
    <row r="50" spans="1:63" ht="17.25" customHeight="1">
      <c r="A50" s="173" t="s">
        <v>133</v>
      </c>
      <c r="B50" s="283" t="s">
        <v>134</v>
      </c>
      <c r="C50" s="284" t="s">
        <v>47</v>
      </c>
      <c r="D50" s="272">
        <f aca="true" t="shared" si="21" ref="D50:O50">SUM(D51:D51)</f>
        <v>209</v>
      </c>
      <c r="E50" s="275">
        <f t="shared" si="21"/>
        <v>209</v>
      </c>
      <c r="F50" s="272">
        <f t="shared" si="21"/>
        <v>67</v>
      </c>
      <c r="G50" s="272">
        <f t="shared" si="21"/>
        <v>142</v>
      </c>
      <c r="H50" s="275">
        <f t="shared" si="21"/>
        <v>142</v>
      </c>
      <c r="I50" s="278">
        <f t="shared" si="21"/>
        <v>23</v>
      </c>
      <c r="J50" s="277">
        <f t="shared" si="21"/>
        <v>32</v>
      </c>
      <c r="K50" s="278">
        <f t="shared" si="21"/>
        <v>32</v>
      </c>
      <c r="L50" s="277">
        <f t="shared" si="21"/>
        <v>20</v>
      </c>
      <c r="M50" s="279">
        <f t="shared" si="21"/>
        <v>21</v>
      </c>
      <c r="N50" s="277">
        <f t="shared" si="21"/>
        <v>37</v>
      </c>
      <c r="O50" s="279">
        <f t="shared" si="21"/>
        <v>0</v>
      </c>
      <c r="P50" s="280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93"/>
      <c r="AH50" s="198">
        <f t="shared" si="17"/>
        <v>0</v>
      </c>
      <c r="AI50" s="217"/>
      <c r="AJ50" s="218"/>
      <c r="AK50" s="280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2"/>
      <c r="BH50" s="282"/>
      <c r="BI50" s="226"/>
      <c r="BJ50" s="198">
        <f t="shared" si="18"/>
        <v>0</v>
      </c>
      <c r="BK50" s="288">
        <f t="shared" si="19"/>
        <v>0</v>
      </c>
    </row>
    <row r="51" spans="1:64" ht="23.25" customHeight="1">
      <c r="A51" s="107" t="s">
        <v>161</v>
      </c>
      <c r="B51" s="96" t="s">
        <v>136</v>
      </c>
      <c r="C51" s="47" t="s">
        <v>144</v>
      </c>
      <c r="D51" s="108">
        <f>SUM(G51,F51)</f>
        <v>209</v>
      </c>
      <c r="E51" s="22">
        <v>209</v>
      </c>
      <c r="F51" s="108">
        <v>67</v>
      </c>
      <c r="G51" s="80">
        <f>SUM(J51:O51)</f>
        <v>142</v>
      </c>
      <c r="H51" s="11">
        <v>142</v>
      </c>
      <c r="I51" s="132">
        <v>23</v>
      </c>
      <c r="J51" s="88">
        <v>32</v>
      </c>
      <c r="K51" s="113">
        <v>32</v>
      </c>
      <c r="L51" s="88">
        <v>20</v>
      </c>
      <c r="M51" s="70">
        <v>21</v>
      </c>
      <c r="N51" s="123">
        <v>37</v>
      </c>
      <c r="O51" s="87">
        <v>0</v>
      </c>
      <c r="P51" s="202">
        <v>2</v>
      </c>
      <c r="Q51" s="203">
        <v>5</v>
      </c>
      <c r="R51" s="203">
        <v>2</v>
      </c>
      <c r="S51" s="203">
        <v>1</v>
      </c>
      <c r="T51" s="203">
        <v>2</v>
      </c>
      <c r="U51" s="203">
        <v>2</v>
      </c>
      <c r="V51" s="203">
        <v>1</v>
      </c>
      <c r="W51" s="203">
        <v>1</v>
      </c>
      <c r="X51" s="203">
        <v>2</v>
      </c>
      <c r="Y51" s="203">
        <v>4</v>
      </c>
      <c r="Z51" s="203">
        <v>3</v>
      </c>
      <c r="AA51" s="203">
        <v>2</v>
      </c>
      <c r="AB51" s="203">
        <v>3</v>
      </c>
      <c r="AC51" s="203">
        <v>3</v>
      </c>
      <c r="AD51" s="216">
        <v>3</v>
      </c>
      <c r="AE51" s="203">
        <v>5</v>
      </c>
      <c r="AF51" s="203">
        <v>4</v>
      </c>
      <c r="AG51" s="228"/>
      <c r="AH51" s="198">
        <f t="shared" si="17"/>
        <v>45</v>
      </c>
      <c r="AI51" s="204"/>
      <c r="AJ51" s="205"/>
      <c r="AK51" s="202"/>
      <c r="AL51" s="203">
        <v>1</v>
      </c>
      <c r="AM51" s="203">
        <v>1</v>
      </c>
      <c r="AN51" s="203">
        <v>1</v>
      </c>
      <c r="AO51" s="203">
        <v>1</v>
      </c>
      <c r="AP51" s="203">
        <v>1</v>
      </c>
      <c r="AQ51" s="203">
        <v>1</v>
      </c>
      <c r="AR51" s="203">
        <v>1</v>
      </c>
      <c r="AS51" s="203">
        <v>1</v>
      </c>
      <c r="AT51" s="203">
        <v>1</v>
      </c>
      <c r="AU51" s="203">
        <v>1</v>
      </c>
      <c r="AV51" s="203">
        <v>1</v>
      </c>
      <c r="AW51" s="203">
        <v>1</v>
      </c>
      <c r="AX51" s="203">
        <v>1</v>
      </c>
      <c r="AY51" s="203">
        <v>1</v>
      </c>
      <c r="AZ51" s="203">
        <v>1</v>
      </c>
      <c r="BA51" s="203">
        <v>1</v>
      </c>
      <c r="BB51" s="203">
        <v>1</v>
      </c>
      <c r="BC51" s="203">
        <v>1</v>
      </c>
      <c r="BD51" s="203">
        <v>2</v>
      </c>
      <c r="BE51" s="203">
        <v>2</v>
      </c>
      <c r="BF51" s="309">
        <v>2</v>
      </c>
      <c r="BG51" s="206"/>
      <c r="BH51" s="206"/>
      <c r="BI51" s="222"/>
      <c r="BJ51" s="227">
        <f t="shared" si="18"/>
        <v>24</v>
      </c>
      <c r="BK51" s="289">
        <f t="shared" si="19"/>
        <v>69</v>
      </c>
      <c r="BL51" s="250">
        <f t="shared" si="7"/>
        <v>64</v>
      </c>
    </row>
    <row r="52" spans="1:64" ht="22.5" customHeight="1" thickBot="1">
      <c r="A52" s="107" t="s">
        <v>117</v>
      </c>
      <c r="B52" s="96" t="s">
        <v>50</v>
      </c>
      <c r="C52" s="47" t="s">
        <v>98</v>
      </c>
      <c r="D52" s="108">
        <f>SUM(G52,F52)</f>
        <v>336</v>
      </c>
      <c r="E52" s="22">
        <v>336</v>
      </c>
      <c r="F52" s="108">
        <v>0</v>
      </c>
      <c r="G52" s="80">
        <f>SUM(J52:O52)</f>
        <v>336</v>
      </c>
      <c r="H52" s="11">
        <v>336</v>
      </c>
      <c r="I52" s="132">
        <v>336</v>
      </c>
      <c r="J52" s="88">
        <v>18</v>
      </c>
      <c r="K52" s="113">
        <v>78</v>
      </c>
      <c r="L52" s="88">
        <v>42</v>
      </c>
      <c r="M52" s="70">
        <v>36</v>
      </c>
      <c r="N52" s="88">
        <v>42</v>
      </c>
      <c r="O52" s="70">
        <v>120</v>
      </c>
      <c r="P52" s="202"/>
      <c r="Q52" s="203"/>
      <c r="R52" s="203">
        <v>6</v>
      </c>
      <c r="S52" s="203">
        <v>6</v>
      </c>
      <c r="T52" s="203">
        <v>6</v>
      </c>
      <c r="U52" s="203">
        <v>6</v>
      </c>
      <c r="V52" s="203">
        <v>6</v>
      </c>
      <c r="W52" s="203">
        <v>6</v>
      </c>
      <c r="X52" s="203">
        <v>6</v>
      </c>
      <c r="Y52" s="203"/>
      <c r="Z52" s="203"/>
      <c r="AA52" s="203"/>
      <c r="AB52" s="203"/>
      <c r="AC52" s="203"/>
      <c r="AD52" s="203"/>
      <c r="AE52" s="203"/>
      <c r="AF52" s="203"/>
      <c r="AG52" s="228"/>
      <c r="AH52" s="198">
        <f t="shared" si="17"/>
        <v>42</v>
      </c>
      <c r="AI52" s="204"/>
      <c r="AJ52" s="205"/>
      <c r="AK52" s="202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>
        <v>6</v>
      </c>
      <c r="BB52" s="203">
        <v>6</v>
      </c>
      <c r="BC52" s="203">
        <v>6</v>
      </c>
      <c r="BD52" s="203">
        <v>6</v>
      </c>
      <c r="BE52" s="203">
        <v>6</v>
      </c>
      <c r="BF52" s="203">
        <v>6</v>
      </c>
      <c r="BG52" s="310">
        <v>6</v>
      </c>
      <c r="BH52" s="206"/>
      <c r="BI52" s="222"/>
      <c r="BJ52" s="227">
        <f t="shared" si="18"/>
        <v>42</v>
      </c>
      <c r="BK52" s="289">
        <f t="shared" si="19"/>
        <v>84</v>
      </c>
      <c r="BL52" s="250">
        <f t="shared" si="7"/>
        <v>96</v>
      </c>
    </row>
    <row r="53" spans="1:64" ht="19.5" customHeight="1" hidden="1" thickBot="1">
      <c r="A53" s="107" t="s">
        <v>118</v>
      </c>
      <c r="B53" s="96" t="s">
        <v>53</v>
      </c>
      <c r="C53" s="47" t="s">
        <v>137</v>
      </c>
      <c r="D53" s="108">
        <f>SUM(G53,F53)</f>
        <v>90</v>
      </c>
      <c r="E53" s="22">
        <v>90</v>
      </c>
      <c r="F53" s="108">
        <v>0</v>
      </c>
      <c r="G53" s="80">
        <f>SUM(J53:O53)</f>
        <v>90</v>
      </c>
      <c r="H53" s="11">
        <v>90</v>
      </c>
      <c r="I53" s="132">
        <v>90</v>
      </c>
      <c r="J53" s="88">
        <v>0</v>
      </c>
      <c r="K53" s="112">
        <v>0</v>
      </c>
      <c r="L53" s="88">
        <v>0</v>
      </c>
      <c r="M53" s="87">
        <v>0</v>
      </c>
      <c r="N53" s="88">
        <v>0</v>
      </c>
      <c r="O53" s="70">
        <v>90</v>
      </c>
      <c r="P53" s="202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28"/>
      <c r="AH53" s="198">
        <f t="shared" si="17"/>
        <v>0</v>
      </c>
      <c r="AI53" s="204"/>
      <c r="AJ53" s="205"/>
      <c r="AK53" s="202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28"/>
      <c r="BI53" s="222"/>
      <c r="BJ53" s="198">
        <f t="shared" si="18"/>
        <v>0</v>
      </c>
      <c r="BK53" s="289">
        <f t="shared" si="19"/>
        <v>0</v>
      </c>
      <c r="BL53" s="250">
        <f t="shared" si="7"/>
        <v>0</v>
      </c>
    </row>
    <row r="54" spans="1:63" ht="16.5" thickBot="1">
      <c r="A54" s="6" t="s">
        <v>55</v>
      </c>
      <c r="B54" s="23" t="s">
        <v>25</v>
      </c>
      <c r="C54" s="24" t="s">
        <v>56</v>
      </c>
      <c r="D54" s="174">
        <f>SUM(G54,F54)</f>
        <v>137</v>
      </c>
      <c r="E54" s="175">
        <v>137</v>
      </c>
      <c r="F54" s="174">
        <v>59</v>
      </c>
      <c r="G54" s="81">
        <f>SUM(J54:O54)</f>
        <v>78</v>
      </c>
      <c r="H54" s="86">
        <v>78</v>
      </c>
      <c r="I54" s="176">
        <v>78</v>
      </c>
      <c r="J54" s="177">
        <v>0</v>
      </c>
      <c r="K54" s="178">
        <v>0</v>
      </c>
      <c r="L54" s="177">
        <v>0</v>
      </c>
      <c r="M54" s="179">
        <v>46</v>
      </c>
      <c r="N54" s="177">
        <v>32</v>
      </c>
      <c r="O54" s="179">
        <v>0</v>
      </c>
      <c r="P54" s="246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08"/>
      <c r="AB54" s="208"/>
      <c r="AC54" s="208"/>
      <c r="AD54" s="208"/>
      <c r="AE54" s="208"/>
      <c r="AF54" s="208"/>
      <c r="AG54" s="251"/>
      <c r="AH54" s="209">
        <f t="shared" si="17"/>
        <v>0</v>
      </c>
      <c r="AI54" s="285"/>
      <c r="AJ54" s="211"/>
      <c r="AK54" s="207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51"/>
      <c r="BI54" s="244"/>
      <c r="BJ54" s="209"/>
      <c r="BK54" s="290"/>
    </row>
    <row r="55" spans="1:64" ht="15.75" customHeight="1" thickBot="1">
      <c r="A55" s="25"/>
      <c r="B55" s="26"/>
      <c r="C55" s="27"/>
      <c r="D55" s="28">
        <f>SUM(D6,D29,D36,D54)</f>
        <v>5851</v>
      </c>
      <c r="E55" s="29">
        <v>5566</v>
      </c>
      <c r="F55" s="28">
        <f>SUM(F6,F29,F36,F54)</f>
        <v>1510</v>
      </c>
      <c r="G55" s="82">
        <f>SUM(G6,G29,G36,G54)</f>
        <v>4341</v>
      </c>
      <c r="H55" s="29">
        <v>4176</v>
      </c>
      <c r="I55" s="28">
        <f aca="true" t="shared" si="22" ref="I55:O55">SUM(I6,I29,I36,I54)</f>
        <v>1966</v>
      </c>
      <c r="J55" s="28">
        <f t="shared" si="22"/>
        <v>612</v>
      </c>
      <c r="K55" s="28">
        <f t="shared" si="22"/>
        <v>828</v>
      </c>
      <c r="L55" s="28">
        <f t="shared" si="22"/>
        <v>624</v>
      </c>
      <c r="M55" s="28">
        <f t="shared" si="22"/>
        <v>897</v>
      </c>
      <c r="N55" s="28">
        <f t="shared" si="22"/>
        <v>624</v>
      </c>
      <c r="O55" s="28">
        <f t="shared" si="22"/>
        <v>756</v>
      </c>
      <c r="P55" s="252">
        <f>SUM(P8:P54)</f>
        <v>18</v>
      </c>
      <c r="Q55" s="286">
        <f>SUM(Q8:Q54)</f>
        <v>36</v>
      </c>
      <c r="R55" s="286">
        <f aca="true" t="shared" si="23" ref="R55:AG55">SUM(R8:R54)</f>
        <v>36</v>
      </c>
      <c r="S55" s="286">
        <f t="shared" si="23"/>
        <v>36</v>
      </c>
      <c r="T55" s="286">
        <f t="shared" si="23"/>
        <v>36</v>
      </c>
      <c r="U55" s="286">
        <f t="shared" si="23"/>
        <v>36</v>
      </c>
      <c r="V55" s="286">
        <f t="shared" si="23"/>
        <v>36</v>
      </c>
      <c r="W55" s="286">
        <f t="shared" si="23"/>
        <v>36</v>
      </c>
      <c r="X55" s="286">
        <f t="shared" si="23"/>
        <v>36</v>
      </c>
      <c r="Y55" s="286">
        <f t="shared" si="23"/>
        <v>36</v>
      </c>
      <c r="Z55" s="286">
        <f t="shared" si="23"/>
        <v>36</v>
      </c>
      <c r="AA55" s="286">
        <f t="shared" si="23"/>
        <v>36</v>
      </c>
      <c r="AB55" s="286">
        <f t="shared" si="23"/>
        <v>36</v>
      </c>
      <c r="AC55" s="286">
        <f t="shared" si="23"/>
        <v>36</v>
      </c>
      <c r="AD55" s="286">
        <f t="shared" si="23"/>
        <v>36</v>
      </c>
      <c r="AE55" s="286">
        <f t="shared" si="23"/>
        <v>36</v>
      </c>
      <c r="AF55" s="286">
        <f>SUM(AF8:AF54)</f>
        <v>36</v>
      </c>
      <c r="AG55" s="287">
        <f t="shared" si="23"/>
        <v>18</v>
      </c>
      <c r="AH55" s="213">
        <f t="shared" si="17"/>
        <v>612</v>
      </c>
      <c r="AI55" s="214"/>
      <c r="AJ55" s="215"/>
      <c r="AK55" s="252">
        <f aca="true" t="shared" si="24" ref="AK55:BI55">SUM(AK8:AK54)</f>
        <v>18</v>
      </c>
      <c r="AL55" s="286">
        <f t="shared" si="24"/>
        <v>36</v>
      </c>
      <c r="AM55" s="286">
        <f t="shared" si="24"/>
        <v>36</v>
      </c>
      <c r="AN55" s="286">
        <f t="shared" si="24"/>
        <v>36</v>
      </c>
      <c r="AO55" s="286">
        <f t="shared" si="24"/>
        <v>36</v>
      </c>
      <c r="AP55" s="286">
        <f t="shared" si="24"/>
        <v>36</v>
      </c>
      <c r="AQ55" s="286">
        <f t="shared" si="24"/>
        <v>36</v>
      </c>
      <c r="AR55" s="286">
        <f t="shared" si="24"/>
        <v>36</v>
      </c>
      <c r="AS55" s="286">
        <f t="shared" si="24"/>
        <v>36</v>
      </c>
      <c r="AT55" s="286">
        <f t="shared" si="24"/>
        <v>36</v>
      </c>
      <c r="AU55" s="286">
        <f t="shared" si="24"/>
        <v>36</v>
      </c>
      <c r="AV55" s="286">
        <f t="shared" si="24"/>
        <v>36</v>
      </c>
      <c r="AW55" s="286">
        <f t="shared" si="24"/>
        <v>36</v>
      </c>
      <c r="AX55" s="286">
        <f t="shared" si="24"/>
        <v>36</v>
      </c>
      <c r="AY55" s="286">
        <f t="shared" si="24"/>
        <v>36</v>
      </c>
      <c r="AZ55" s="286">
        <f t="shared" si="24"/>
        <v>36</v>
      </c>
      <c r="BA55" s="286">
        <f t="shared" si="24"/>
        <v>36</v>
      </c>
      <c r="BB55" s="286">
        <f t="shared" si="24"/>
        <v>36</v>
      </c>
      <c r="BC55" s="286">
        <f t="shared" si="24"/>
        <v>37</v>
      </c>
      <c r="BD55" s="286">
        <f t="shared" si="24"/>
        <v>38</v>
      </c>
      <c r="BE55" s="286">
        <f t="shared" si="24"/>
        <v>38</v>
      </c>
      <c r="BF55" s="286">
        <f t="shared" si="24"/>
        <v>39</v>
      </c>
      <c r="BG55" s="286">
        <f>SUM(BG8:BG54)</f>
        <v>38</v>
      </c>
      <c r="BH55" s="287">
        <f t="shared" si="24"/>
        <v>18</v>
      </c>
      <c r="BI55" s="115">
        <f t="shared" si="24"/>
        <v>0</v>
      </c>
      <c r="BJ55" s="213">
        <f>SUM(AK55:BI55)</f>
        <v>838</v>
      </c>
      <c r="BK55" s="291">
        <f t="shared" si="19"/>
        <v>1450</v>
      </c>
      <c r="BL55" s="250">
        <f>SUM(BL8:BL54)</f>
        <v>1440</v>
      </c>
    </row>
    <row r="56" spans="1:18" ht="10.5" customHeight="1" hidden="1" thickBot="1">
      <c r="A56" s="165"/>
      <c r="B56" s="166"/>
      <c r="C56" s="167"/>
      <c r="D56" s="180"/>
      <c r="E56" s="180"/>
      <c r="F56" s="180"/>
      <c r="G56" s="181"/>
      <c r="H56" s="182"/>
      <c r="I56" s="183"/>
      <c r="J56" s="184"/>
      <c r="K56" s="185"/>
      <c r="L56" s="180"/>
      <c r="M56" s="180"/>
      <c r="N56" s="184"/>
      <c r="O56" s="185"/>
      <c r="R56" s="186"/>
    </row>
    <row r="57" spans="1:49" ht="21.75" customHeight="1" hidden="1" thickBot="1">
      <c r="A57" s="48" t="s">
        <v>57</v>
      </c>
      <c r="B57" s="48" t="s">
        <v>58</v>
      </c>
      <c r="C57" s="48"/>
      <c r="D57" s="49"/>
      <c r="E57" s="49"/>
      <c r="F57" s="49"/>
      <c r="G57" s="83"/>
      <c r="H57" s="49"/>
      <c r="I57" s="84"/>
      <c r="J57" s="51"/>
      <c r="K57" s="50"/>
      <c r="L57" s="49"/>
      <c r="M57" s="49"/>
      <c r="N57" s="51"/>
      <c r="O57" s="52" t="s">
        <v>104</v>
      </c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</row>
    <row r="58" spans="1:49" ht="17.25" customHeight="1" hidden="1">
      <c r="A58" s="585" t="s">
        <v>59</v>
      </c>
      <c r="B58" s="586"/>
      <c r="C58" s="586"/>
      <c r="D58" s="586"/>
      <c r="E58" s="586"/>
      <c r="F58" s="587"/>
      <c r="G58" s="591" t="s">
        <v>60</v>
      </c>
      <c r="H58" s="594" t="s">
        <v>61</v>
      </c>
      <c r="I58" s="595"/>
      <c r="J58" s="30" t="s">
        <v>155</v>
      </c>
      <c r="K58" s="31" t="s">
        <v>151</v>
      </c>
      <c r="L58" s="32" t="s">
        <v>152</v>
      </c>
      <c r="M58" s="32" t="s">
        <v>156</v>
      </c>
      <c r="N58" s="30" t="s">
        <v>142</v>
      </c>
      <c r="O58" s="31" t="s">
        <v>102</v>
      </c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</row>
    <row r="59" spans="1:49" ht="21.75" customHeight="1" hidden="1">
      <c r="A59" s="588"/>
      <c r="B59" s="589"/>
      <c r="C59" s="589"/>
      <c r="D59" s="589"/>
      <c r="E59" s="589"/>
      <c r="F59" s="590"/>
      <c r="G59" s="592"/>
      <c r="H59" s="596" t="s">
        <v>62</v>
      </c>
      <c r="I59" s="597"/>
      <c r="J59" s="187" t="s">
        <v>153</v>
      </c>
      <c r="K59" s="188" t="s">
        <v>150</v>
      </c>
      <c r="L59" s="189" t="s">
        <v>149</v>
      </c>
      <c r="M59" s="190">
        <v>144</v>
      </c>
      <c r="N59" s="187" t="s">
        <v>141</v>
      </c>
      <c r="O59" s="33" t="s">
        <v>154</v>
      </c>
      <c r="P59" s="191"/>
      <c r="Q59" s="192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</row>
    <row r="60" spans="1:49" ht="19.5" customHeight="1" hidden="1">
      <c r="A60" s="598" t="s">
        <v>157</v>
      </c>
      <c r="B60" s="599"/>
      <c r="C60" s="599"/>
      <c r="D60" s="599"/>
      <c r="E60" s="599"/>
      <c r="F60" s="600"/>
      <c r="G60" s="592"/>
      <c r="H60" s="596" t="s">
        <v>63</v>
      </c>
      <c r="I60" s="597"/>
      <c r="J60" s="187">
        <v>0</v>
      </c>
      <c r="K60" s="33">
        <v>0</v>
      </c>
      <c r="L60" s="189">
        <v>0</v>
      </c>
      <c r="M60" s="189" t="s">
        <v>54</v>
      </c>
      <c r="N60" s="187" t="s">
        <v>54</v>
      </c>
      <c r="O60" s="33" t="s">
        <v>103</v>
      </c>
      <c r="P60" s="172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</row>
    <row r="61" spans="1:49" ht="19.5" customHeight="1" hidden="1">
      <c r="A61" s="601"/>
      <c r="B61" s="602"/>
      <c r="C61" s="602"/>
      <c r="D61" s="602"/>
      <c r="E61" s="602"/>
      <c r="F61" s="603"/>
      <c r="G61" s="592"/>
      <c r="H61" s="607" t="s">
        <v>64</v>
      </c>
      <c r="I61" s="608"/>
      <c r="J61" s="34" t="s">
        <v>54</v>
      </c>
      <c r="K61" s="35">
        <v>2</v>
      </c>
      <c r="L61" s="36" t="s">
        <v>66</v>
      </c>
      <c r="M61" s="36" t="s">
        <v>66</v>
      </c>
      <c r="N61" s="34" t="s">
        <v>66</v>
      </c>
      <c r="O61" s="35" t="s">
        <v>66</v>
      </c>
      <c r="P61" s="89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</row>
    <row r="62" spans="1:49" ht="15.75" customHeight="1" hidden="1">
      <c r="A62" s="601"/>
      <c r="B62" s="602"/>
      <c r="C62" s="602"/>
      <c r="D62" s="602"/>
      <c r="E62" s="602"/>
      <c r="F62" s="603"/>
      <c r="G62" s="592"/>
      <c r="H62" s="609" t="s">
        <v>67</v>
      </c>
      <c r="I62" s="610"/>
      <c r="J62" s="38" t="s">
        <v>65</v>
      </c>
      <c r="K62" s="39" t="s">
        <v>68</v>
      </c>
      <c r="L62" s="40" t="s">
        <v>101</v>
      </c>
      <c r="M62" s="40" t="s">
        <v>147</v>
      </c>
      <c r="N62" s="38" t="s">
        <v>145</v>
      </c>
      <c r="O62" s="39" t="s">
        <v>65</v>
      </c>
      <c r="P62" s="37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</row>
    <row r="63" spans="1:49" ht="17.25" customHeight="1" hidden="1" thickBot="1">
      <c r="A63" s="604"/>
      <c r="B63" s="605"/>
      <c r="C63" s="605"/>
      <c r="D63" s="605"/>
      <c r="E63" s="605"/>
      <c r="F63" s="606"/>
      <c r="G63" s="593"/>
      <c r="H63" s="611" t="s">
        <v>69</v>
      </c>
      <c r="I63" s="612"/>
      <c r="J63" s="41">
        <v>0</v>
      </c>
      <c r="K63" s="42">
        <v>0</v>
      </c>
      <c r="L63" s="43">
        <v>0</v>
      </c>
      <c r="M63" s="44">
        <v>0</v>
      </c>
      <c r="N63" s="41" t="s">
        <v>54</v>
      </c>
      <c r="O63" s="42" t="s">
        <v>65</v>
      </c>
      <c r="P63" s="37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</row>
    <row r="64" spans="16:49" ht="12.75">
      <c r="P64" s="37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</row>
    <row r="65" spans="16:49" ht="12.75">
      <c r="P65" s="37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</row>
    <row r="66" spans="14:49" ht="12.75">
      <c r="N66" s="192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</row>
    <row r="67" spans="38:49" ht="12.75"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</row>
    <row r="68" spans="38:49" ht="12.75"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</row>
    <row r="69" spans="38:49" ht="12.75"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</row>
    <row r="70" spans="38:49" ht="12.75"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</row>
    <row r="71" spans="38:49" ht="12.75"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</row>
    <row r="72" spans="38:49" ht="12.75"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</row>
    <row r="73" spans="38:49" ht="12.75"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</row>
    <row r="74" spans="38:49" ht="12.75"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</row>
    <row r="75" spans="38:49" ht="12.75"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</row>
    <row r="76" spans="38:49" ht="12.75"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</row>
    <row r="77" spans="38:49" ht="12.75"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</row>
    <row r="78" spans="38:49" ht="12.75"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</row>
    <row r="79" spans="38:49" ht="12.75">
      <c r="AL79" s="261"/>
      <c r="AM79" s="261"/>
      <c r="AN79" s="261"/>
      <c r="AO79" s="261"/>
      <c r="AP79" s="261"/>
      <c r="AQ79" s="261"/>
      <c r="AR79" s="261"/>
      <c r="AS79" s="261"/>
      <c r="AT79" s="261"/>
      <c r="AU79" s="261"/>
      <c r="AV79" s="261"/>
      <c r="AW79" s="261"/>
    </row>
    <row r="80" spans="38:49" ht="12.75"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</row>
    <row r="81" spans="38:49" ht="12.75"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</row>
    <row r="82" spans="38:49" ht="12.75"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</row>
    <row r="83" spans="38:49" ht="12.75"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</row>
    <row r="84" spans="38:49" ht="12.75">
      <c r="AL84" s="261"/>
      <c r="AM84" s="261"/>
      <c r="AN84" s="261"/>
      <c r="AO84" s="261"/>
      <c r="AP84" s="261"/>
      <c r="AQ84" s="261"/>
      <c r="AR84" s="261"/>
      <c r="AS84" s="261"/>
      <c r="AT84" s="261"/>
      <c r="AU84" s="261"/>
      <c r="AV84" s="261"/>
      <c r="AW84" s="261"/>
    </row>
    <row r="85" spans="38:49" ht="12.75"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</row>
    <row r="86" spans="38:49" ht="12.75"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</row>
    <row r="87" spans="38:49" ht="12.75"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</row>
    <row r="88" spans="38:49" ht="12.75"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</row>
    <row r="89" spans="38:49" ht="12.75">
      <c r="AL89" s="261"/>
      <c r="AM89" s="261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</row>
    <row r="90" spans="38:49" ht="12.75"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</row>
    <row r="91" spans="38:49" ht="12.75">
      <c r="AL91" s="261"/>
      <c r="AM91" s="261"/>
      <c r="AN91" s="261"/>
      <c r="AO91" s="261"/>
      <c r="AP91" s="261"/>
      <c r="AQ91" s="261"/>
      <c r="AR91" s="261"/>
      <c r="AS91" s="261"/>
      <c r="AT91" s="261"/>
      <c r="AU91" s="261"/>
      <c r="AV91" s="261"/>
      <c r="AW91" s="261"/>
    </row>
    <row r="92" spans="38:49" ht="12.75"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</row>
    <row r="93" spans="38:49" ht="12.75"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</row>
    <row r="94" spans="38:49" ht="12.75">
      <c r="AL94" s="261"/>
      <c r="AM94" s="261"/>
      <c r="AN94" s="261"/>
      <c r="AO94" s="261"/>
      <c r="AP94" s="261"/>
      <c r="AQ94" s="261"/>
      <c r="AR94" s="261"/>
      <c r="AS94" s="261"/>
      <c r="AT94" s="261"/>
      <c r="AU94" s="261"/>
      <c r="AV94" s="261"/>
      <c r="AW94" s="261"/>
    </row>
    <row r="95" spans="38:49" ht="12.75"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</row>
    <row r="96" spans="38:49" ht="12.75"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</row>
    <row r="97" spans="38:49" ht="12.75">
      <c r="AL97" s="261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</row>
    <row r="98" spans="38:49" ht="12.75">
      <c r="AL98" s="261"/>
      <c r="AM98" s="261"/>
      <c r="AN98" s="261"/>
      <c r="AO98" s="261"/>
      <c r="AP98" s="261"/>
      <c r="AQ98" s="261"/>
      <c r="AR98" s="261"/>
      <c r="AS98" s="261"/>
      <c r="AT98" s="261"/>
      <c r="AU98" s="261"/>
      <c r="AV98" s="261"/>
      <c r="AW98" s="261"/>
    </row>
    <row r="99" spans="38:49" ht="12.75"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</row>
    <row r="100" spans="38:49" ht="12.75"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</row>
    <row r="101" spans="38:49" ht="12.75">
      <c r="AL101" s="261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</row>
    <row r="102" spans="38:49" ht="12.75"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</row>
    <row r="103" spans="38:49" ht="12.75"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</row>
    <row r="104" spans="38:49" ht="12.75"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</row>
    <row r="105" spans="38:49" ht="12.75"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</row>
    <row r="106" spans="38:49" ht="12.75">
      <c r="AL106" s="261"/>
      <c r="AM106" s="261"/>
      <c r="AN106" s="261"/>
      <c r="AO106" s="261"/>
      <c r="AP106" s="261"/>
      <c r="AQ106" s="261"/>
      <c r="AR106" s="261"/>
      <c r="AS106" s="261"/>
      <c r="AT106" s="261"/>
      <c r="AU106" s="261"/>
      <c r="AV106" s="261"/>
      <c r="AW106" s="261"/>
    </row>
    <row r="107" spans="38:49" ht="12.75">
      <c r="AL107" s="261"/>
      <c r="AM107" s="261"/>
      <c r="AN107" s="261"/>
      <c r="AO107" s="261"/>
      <c r="AP107" s="261"/>
      <c r="AQ107" s="261"/>
      <c r="AR107" s="261"/>
      <c r="AS107" s="261"/>
      <c r="AT107" s="261"/>
      <c r="AU107" s="261"/>
      <c r="AV107" s="261"/>
      <c r="AW107" s="261"/>
    </row>
    <row r="108" spans="38:49" ht="12.75"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  <c r="AW108" s="261"/>
    </row>
    <row r="109" spans="38:49" ht="12.75">
      <c r="AL109" s="261"/>
      <c r="AM109" s="261"/>
      <c r="AN109" s="261"/>
      <c r="AO109" s="261"/>
      <c r="AP109" s="261"/>
      <c r="AQ109" s="261"/>
      <c r="AR109" s="261"/>
      <c r="AS109" s="261"/>
      <c r="AT109" s="261"/>
      <c r="AU109" s="261"/>
      <c r="AV109" s="261"/>
      <c r="AW109" s="261"/>
    </row>
    <row r="110" spans="38:49" ht="12.75">
      <c r="AL110" s="261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  <c r="AW110" s="261"/>
    </row>
    <row r="111" spans="38:49" ht="12.75"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</row>
    <row r="112" spans="38:49" ht="12.75"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</row>
    <row r="113" spans="38:49" ht="12.75">
      <c r="AL113" s="261"/>
      <c r="AM113" s="261"/>
      <c r="AN113" s="261"/>
      <c r="AO113" s="261"/>
      <c r="AP113" s="261"/>
      <c r="AQ113" s="261"/>
      <c r="AR113" s="261"/>
      <c r="AS113" s="261"/>
      <c r="AT113" s="261"/>
      <c r="AU113" s="261"/>
      <c r="AV113" s="261"/>
      <c r="AW113" s="261"/>
    </row>
    <row r="114" spans="38:49" ht="12.75">
      <c r="AL114" s="261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</row>
    <row r="115" spans="38:49" ht="12.75">
      <c r="AL115" s="261"/>
      <c r="AM115" s="261"/>
      <c r="AN115" s="261"/>
      <c r="AO115" s="261"/>
      <c r="AP115" s="261"/>
      <c r="AQ115" s="261"/>
      <c r="AR115" s="261"/>
      <c r="AS115" s="261"/>
      <c r="AT115" s="261"/>
      <c r="AU115" s="261"/>
      <c r="AV115" s="261"/>
      <c r="AW115" s="261"/>
    </row>
    <row r="116" spans="38:49" ht="12.75">
      <c r="AL116" s="261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  <c r="AW116" s="261"/>
    </row>
    <row r="117" spans="38:49" ht="12.75">
      <c r="AL117" s="261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</row>
    <row r="118" spans="38:49" ht="12.75">
      <c r="AL118" s="261"/>
      <c r="AM118" s="261"/>
      <c r="AN118" s="261"/>
      <c r="AO118" s="261"/>
      <c r="AP118" s="261"/>
      <c r="AQ118" s="261"/>
      <c r="AR118" s="261"/>
      <c r="AS118" s="261"/>
      <c r="AT118" s="261"/>
      <c r="AU118" s="261"/>
      <c r="AV118" s="261"/>
      <c r="AW118" s="261"/>
    </row>
    <row r="119" spans="38:49" ht="12.75">
      <c r="AL119" s="261"/>
      <c r="AM119" s="261"/>
      <c r="AN119" s="261"/>
      <c r="AO119" s="261"/>
      <c r="AP119" s="261"/>
      <c r="AQ119" s="261"/>
      <c r="AR119" s="261"/>
      <c r="AS119" s="261"/>
      <c r="AT119" s="261"/>
      <c r="AU119" s="261"/>
      <c r="AV119" s="261"/>
      <c r="AW119" s="261"/>
    </row>
    <row r="120" spans="38:49" ht="12.75">
      <c r="AL120" s="261"/>
      <c r="AM120" s="261"/>
      <c r="AN120" s="261"/>
      <c r="AO120" s="261"/>
      <c r="AP120" s="261"/>
      <c r="AQ120" s="261"/>
      <c r="AR120" s="261"/>
      <c r="AS120" s="261"/>
      <c r="AT120" s="261"/>
      <c r="AU120" s="261"/>
      <c r="AV120" s="261"/>
      <c r="AW120" s="261"/>
    </row>
    <row r="121" spans="38:49" ht="12.75">
      <c r="AL121" s="261"/>
      <c r="AM121" s="261"/>
      <c r="AN121" s="261"/>
      <c r="AO121" s="261"/>
      <c r="AP121" s="261"/>
      <c r="AQ121" s="261"/>
      <c r="AR121" s="261"/>
      <c r="AS121" s="261"/>
      <c r="AT121" s="261"/>
      <c r="AU121" s="261"/>
      <c r="AV121" s="261"/>
      <c r="AW121" s="261"/>
    </row>
    <row r="122" spans="38:49" ht="12.75">
      <c r="AL122" s="261"/>
      <c r="AM122" s="261"/>
      <c r="AN122" s="261"/>
      <c r="AO122" s="261"/>
      <c r="AP122" s="261"/>
      <c r="AQ122" s="261"/>
      <c r="AR122" s="261"/>
      <c r="AS122" s="261"/>
      <c r="AT122" s="261"/>
      <c r="AU122" s="261"/>
      <c r="AV122" s="261"/>
      <c r="AW122" s="261"/>
    </row>
    <row r="123" spans="38:49" ht="12.75">
      <c r="AL123" s="261"/>
      <c r="AM123" s="261"/>
      <c r="AN123" s="261"/>
      <c r="AO123" s="261"/>
      <c r="AP123" s="261"/>
      <c r="AQ123" s="261"/>
      <c r="AR123" s="261"/>
      <c r="AS123" s="261"/>
      <c r="AT123" s="261"/>
      <c r="AU123" s="261"/>
      <c r="AV123" s="261"/>
      <c r="AW123" s="261"/>
    </row>
    <row r="124" spans="38:49" ht="12.75">
      <c r="AL124" s="261"/>
      <c r="AM124" s="261"/>
      <c r="AN124" s="261"/>
      <c r="AO124" s="261"/>
      <c r="AP124" s="261"/>
      <c r="AQ124" s="261"/>
      <c r="AR124" s="261"/>
      <c r="AS124" s="261"/>
      <c r="AT124" s="261"/>
      <c r="AU124" s="261"/>
      <c r="AV124" s="261"/>
      <c r="AW124" s="261"/>
    </row>
    <row r="125" spans="38:49" ht="12.75">
      <c r="AL125" s="261"/>
      <c r="AM125" s="261"/>
      <c r="AN125" s="261"/>
      <c r="AO125" s="261"/>
      <c r="AP125" s="261"/>
      <c r="AQ125" s="261"/>
      <c r="AR125" s="261"/>
      <c r="AS125" s="261"/>
      <c r="AT125" s="261"/>
      <c r="AU125" s="261"/>
      <c r="AV125" s="261"/>
      <c r="AW125" s="261"/>
    </row>
    <row r="126" spans="38:49" ht="12.75">
      <c r="AL126" s="261"/>
      <c r="AM126" s="261"/>
      <c r="AN126" s="261"/>
      <c r="AO126" s="261"/>
      <c r="AP126" s="261"/>
      <c r="AQ126" s="261"/>
      <c r="AR126" s="261"/>
      <c r="AS126" s="261"/>
      <c r="AT126" s="261"/>
      <c r="AU126" s="261"/>
      <c r="AV126" s="261"/>
      <c r="AW126" s="261"/>
    </row>
    <row r="127" spans="38:49" ht="12.75">
      <c r="AL127" s="261"/>
      <c r="AM127" s="261"/>
      <c r="AN127" s="261"/>
      <c r="AO127" s="261"/>
      <c r="AP127" s="261"/>
      <c r="AQ127" s="261"/>
      <c r="AR127" s="261"/>
      <c r="AS127" s="261"/>
      <c r="AT127" s="261"/>
      <c r="AU127" s="261"/>
      <c r="AV127" s="261"/>
      <c r="AW127" s="261"/>
    </row>
    <row r="128" spans="38:49" ht="12.75">
      <c r="AL128" s="261"/>
      <c r="AM128" s="261"/>
      <c r="AN128" s="261"/>
      <c r="AO128" s="261"/>
      <c r="AP128" s="261"/>
      <c r="AQ128" s="261"/>
      <c r="AR128" s="261"/>
      <c r="AS128" s="261"/>
      <c r="AT128" s="261"/>
      <c r="AU128" s="261"/>
      <c r="AV128" s="261"/>
      <c r="AW128" s="261"/>
    </row>
    <row r="129" spans="38:49" ht="12.75">
      <c r="AL129" s="261"/>
      <c r="AM129" s="261"/>
      <c r="AN129" s="261"/>
      <c r="AO129" s="261"/>
      <c r="AP129" s="261"/>
      <c r="AQ129" s="261"/>
      <c r="AR129" s="261"/>
      <c r="AS129" s="261"/>
      <c r="AT129" s="261"/>
      <c r="AU129" s="261"/>
      <c r="AV129" s="261"/>
      <c r="AW129" s="261"/>
    </row>
    <row r="130" spans="38:49" ht="12.75">
      <c r="AL130" s="261"/>
      <c r="AM130" s="261"/>
      <c r="AN130" s="261"/>
      <c r="AO130" s="261"/>
      <c r="AP130" s="261"/>
      <c r="AQ130" s="261"/>
      <c r="AR130" s="261"/>
      <c r="AS130" s="261"/>
      <c r="AT130" s="261"/>
      <c r="AU130" s="261"/>
      <c r="AV130" s="261"/>
      <c r="AW130" s="261"/>
    </row>
    <row r="131" spans="38:49" ht="12.75">
      <c r="AL131" s="261"/>
      <c r="AM131" s="261"/>
      <c r="AN131" s="261"/>
      <c r="AO131" s="261"/>
      <c r="AP131" s="261"/>
      <c r="AQ131" s="261"/>
      <c r="AR131" s="261"/>
      <c r="AS131" s="261"/>
      <c r="AT131" s="261"/>
      <c r="AU131" s="261"/>
      <c r="AV131" s="261"/>
      <c r="AW131" s="261"/>
    </row>
    <row r="132" spans="38:49" ht="12.75">
      <c r="AL132" s="261"/>
      <c r="AM132" s="261"/>
      <c r="AN132" s="261"/>
      <c r="AO132" s="261"/>
      <c r="AP132" s="261"/>
      <c r="AQ132" s="261"/>
      <c r="AR132" s="261"/>
      <c r="AS132" s="261"/>
      <c r="AT132" s="261"/>
      <c r="AU132" s="261"/>
      <c r="AV132" s="261"/>
      <c r="AW132" s="261"/>
    </row>
    <row r="133" spans="38:49" ht="12.75">
      <c r="AL133" s="261"/>
      <c r="AM133" s="261"/>
      <c r="AN133" s="261"/>
      <c r="AO133" s="261"/>
      <c r="AP133" s="261"/>
      <c r="AQ133" s="261"/>
      <c r="AR133" s="261"/>
      <c r="AS133" s="261"/>
      <c r="AT133" s="261"/>
      <c r="AU133" s="261"/>
      <c r="AV133" s="261"/>
      <c r="AW133" s="261"/>
    </row>
    <row r="134" spans="38:49" ht="12.75">
      <c r="AL134" s="261"/>
      <c r="AM134" s="261"/>
      <c r="AN134" s="261"/>
      <c r="AO134" s="261"/>
      <c r="AP134" s="261"/>
      <c r="AQ134" s="261"/>
      <c r="AR134" s="261"/>
      <c r="AS134" s="261"/>
      <c r="AT134" s="261"/>
      <c r="AU134" s="261"/>
      <c r="AV134" s="261"/>
      <c r="AW134" s="261"/>
    </row>
    <row r="135" spans="38:49" ht="12.75">
      <c r="AL135" s="261"/>
      <c r="AM135" s="261"/>
      <c r="AN135" s="261"/>
      <c r="AO135" s="261"/>
      <c r="AP135" s="261"/>
      <c r="AQ135" s="261"/>
      <c r="AR135" s="261"/>
      <c r="AS135" s="261"/>
      <c r="AT135" s="261"/>
      <c r="AU135" s="261"/>
      <c r="AV135" s="261"/>
      <c r="AW135" s="261"/>
    </row>
    <row r="136" spans="38:49" ht="12.75">
      <c r="AL136" s="261"/>
      <c r="AM136" s="261"/>
      <c r="AN136" s="261"/>
      <c r="AO136" s="261"/>
      <c r="AP136" s="261"/>
      <c r="AQ136" s="261"/>
      <c r="AR136" s="261"/>
      <c r="AS136" s="261"/>
      <c r="AT136" s="261"/>
      <c r="AU136" s="261"/>
      <c r="AV136" s="261"/>
      <c r="AW136" s="261"/>
    </row>
    <row r="137" spans="38:49" ht="12.75">
      <c r="AL137" s="261"/>
      <c r="AM137" s="261"/>
      <c r="AN137" s="261"/>
      <c r="AO137" s="261"/>
      <c r="AP137" s="261"/>
      <c r="AQ137" s="261"/>
      <c r="AR137" s="261"/>
      <c r="AS137" s="261"/>
      <c r="AT137" s="261"/>
      <c r="AU137" s="261"/>
      <c r="AV137" s="261"/>
      <c r="AW137" s="261"/>
    </row>
    <row r="138" spans="38:49" ht="12.75">
      <c r="AL138" s="261"/>
      <c r="AM138" s="261"/>
      <c r="AN138" s="261"/>
      <c r="AO138" s="261"/>
      <c r="AP138" s="261"/>
      <c r="AQ138" s="261"/>
      <c r="AR138" s="261"/>
      <c r="AS138" s="261"/>
      <c r="AT138" s="261"/>
      <c r="AU138" s="261"/>
      <c r="AV138" s="261"/>
      <c r="AW138" s="261"/>
    </row>
    <row r="139" spans="38:49" ht="12.75">
      <c r="AL139" s="261"/>
      <c r="AM139" s="261"/>
      <c r="AN139" s="261"/>
      <c r="AO139" s="261"/>
      <c r="AP139" s="261"/>
      <c r="AQ139" s="261"/>
      <c r="AR139" s="261"/>
      <c r="AS139" s="261"/>
      <c r="AT139" s="261"/>
      <c r="AU139" s="261"/>
      <c r="AV139" s="261"/>
      <c r="AW139" s="261"/>
    </row>
    <row r="140" spans="38:49" ht="12.75">
      <c r="AL140" s="261"/>
      <c r="AM140" s="261"/>
      <c r="AN140" s="261"/>
      <c r="AO140" s="261"/>
      <c r="AP140" s="261"/>
      <c r="AQ140" s="261"/>
      <c r="AR140" s="261"/>
      <c r="AS140" s="261"/>
      <c r="AT140" s="261"/>
      <c r="AU140" s="261"/>
      <c r="AV140" s="261"/>
      <c r="AW140" s="261"/>
    </row>
    <row r="141" spans="38:49" ht="12.75">
      <c r="AL141" s="261"/>
      <c r="AM141" s="261"/>
      <c r="AN141" s="261"/>
      <c r="AO141" s="261"/>
      <c r="AP141" s="261"/>
      <c r="AQ141" s="261"/>
      <c r="AR141" s="261"/>
      <c r="AS141" s="261"/>
      <c r="AT141" s="261"/>
      <c r="AU141" s="261"/>
      <c r="AV141" s="261"/>
      <c r="AW141" s="261"/>
    </row>
    <row r="142" spans="38:49" ht="12.75">
      <c r="AL142" s="261"/>
      <c r="AM142" s="261"/>
      <c r="AN142" s="261"/>
      <c r="AO142" s="261"/>
      <c r="AP142" s="261"/>
      <c r="AQ142" s="261"/>
      <c r="AR142" s="261"/>
      <c r="AS142" s="261"/>
      <c r="AT142" s="261"/>
      <c r="AU142" s="261"/>
      <c r="AV142" s="261"/>
      <c r="AW142" s="261"/>
    </row>
    <row r="143" spans="38:49" ht="12.75">
      <c r="AL143" s="261"/>
      <c r="AM143" s="261"/>
      <c r="AN143" s="261"/>
      <c r="AO143" s="261"/>
      <c r="AP143" s="261"/>
      <c r="AQ143" s="261"/>
      <c r="AR143" s="261"/>
      <c r="AS143" s="261"/>
      <c r="AT143" s="261"/>
      <c r="AU143" s="261"/>
      <c r="AV143" s="261"/>
      <c r="AW143" s="261"/>
    </row>
    <row r="144" spans="38:49" ht="12.75">
      <c r="AL144" s="261"/>
      <c r="AM144" s="261"/>
      <c r="AN144" s="261"/>
      <c r="AO144" s="261"/>
      <c r="AP144" s="261"/>
      <c r="AQ144" s="261"/>
      <c r="AR144" s="261"/>
      <c r="AS144" s="261"/>
      <c r="AT144" s="261"/>
      <c r="AU144" s="261"/>
      <c r="AV144" s="261"/>
      <c r="AW144" s="261"/>
    </row>
    <row r="145" spans="38:49" ht="12.75">
      <c r="AL145" s="261"/>
      <c r="AM145" s="261"/>
      <c r="AN145" s="261"/>
      <c r="AO145" s="261"/>
      <c r="AP145" s="261"/>
      <c r="AQ145" s="261"/>
      <c r="AR145" s="261"/>
      <c r="AS145" s="261"/>
      <c r="AT145" s="261"/>
      <c r="AU145" s="261"/>
      <c r="AV145" s="261"/>
      <c r="AW145" s="261"/>
    </row>
    <row r="146" spans="38:49" ht="12.75">
      <c r="AL146" s="261"/>
      <c r="AM146" s="261"/>
      <c r="AN146" s="261"/>
      <c r="AO146" s="261"/>
      <c r="AP146" s="261"/>
      <c r="AQ146" s="261"/>
      <c r="AR146" s="261"/>
      <c r="AS146" s="261"/>
      <c r="AT146" s="261"/>
      <c r="AU146" s="261"/>
      <c r="AV146" s="261"/>
      <c r="AW146" s="261"/>
    </row>
    <row r="147" spans="38:49" ht="12.75">
      <c r="AL147" s="261"/>
      <c r="AM147" s="261"/>
      <c r="AN147" s="261"/>
      <c r="AO147" s="261"/>
      <c r="AP147" s="261"/>
      <c r="AQ147" s="261"/>
      <c r="AR147" s="261"/>
      <c r="AS147" s="261"/>
      <c r="AT147" s="261"/>
      <c r="AU147" s="261"/>
      <c r="AV147" s="261"/>
      <c r="AW147" s="261"/>
    </row>
    <row r="148" spans="38:49" ht="12.75">
      <c r="AL148" s="261"/>
      <c r="AM148" s="261"/>
      <c r="AN148" s="261"/>
      <c r="AO148" s="261"/>
      <c r="AP148" s="261"/>
      <c r="AQ148" s="261"/>
      <c r="AR148" s="261"/>
      <c r="AS148" s="261"/>
      <c r="AT148" s="261"/>
      <c r="AU148" s="261"/>
      <c r="AV148" s="261"/>
      <c r="AW148" s="261"/>
    </row>
    <row r="149" spans="38:49" ht="12.75">
      <c r="AL149" s="261"/>
      <c r="AM149" s="261"/>
      <c r="AN149" s="261"/>
      <c r="AO149" s="261"/>
      <c r="AP149" s="261"/>
      <c r="AQ149" s="261"/>
      <c r="AR149" s="261"/>
      <c r="AS149" s="261"/>
      <c r="AT149" s="261"/>
      <c r="AU149" s="261"/>
      <c r="AV149" s="261"/>
      <c r="AW149" s="261"/>
    </row>
    <row r="150" spans="38:49" ht="12.75">
      <c r="AL150" s="261"/>
      <c r="AM150" s="261"/>
      <c r="AN150" s="261"/>
      <c r="AO150" s="261"/>
      <c r="AP150" s="261"/>
      <c r="AQ150" s="261"/>
      <c r="AR150" s="261"/>
      <c r="AS150" s="261"/>
      <c r="AT150" s="261"/>
      <c r="AU150" s="261"/>
      <c r="AV150" s="261"/>
      <c r="AW150" s="261"/>
    </row>
    <row r="151" spans="38:49" ht="12.75">
      <c r="AL151" s="261"/>
      <c r="AM151" s="261"/>
      <c r="AN151" s="261"/>
      <c r="AO151" s="261"/>
      <c r="AP151" s="261"/>
      <c r="AQ151" s="261"/>
      <c r="AR151" s="261"/>
      <c r="AS151" s="261"/>
      <c r="AT151" s="261"/>
      <c r="AU151" s="261"/>
      <c r="AV151" s="261"/>
      <c r="AW151" s="261"/>
    </row>
    <row r="152" spans="38:49" ht="12.75">
      <c r="AL152" s="261"/>
      <c r="AM152" s="261"/>
      <c r="AN152" s="261"/>
      <c r="AO152" s="261"/>
      <c r="AP152" s="261"/>
      <c r="AQ152" s="261"/>
      <c r="AR152" s="261"/>
      <c r="AS152" s="261"/>
      <c r="AT152" s="261"/>
      <c r="AU152" s="261"/>
      <c r="AV152" s="261"/>
      <c r="AW152" s="261"/>
    </row>
    <row r="153" spans="38:49" ht="12.75">
      <c r="AL153" s="261"/>
      <c r="AM153" s="261"/>
      <c r="AN153" s="261"/>
      <c r="AO153" s="261"/>
      <c r="AP153" s="261"/>
      <c r="AQ153" s="261"/>
      <c r="AR153" s="261"/>
      <c r="AS153" s="261"/>
      <c r="AT153" s="261"/>
      <c r="AU153" s="261"/>
      <c r="AV153" s="261"/>
      <c r="AW153" s="261"/>
    </row>
    <row r="154" spans="38:49" ht="12.75">
      <c r="AL154" s="261"/>
      <c r="AM154" s="261"/>
      <c r="AN154" s="261"/>
      <c r="AO154" s="261"/>
      <c r="AP154" s="261"/>
      <c r="AQ154" s="261"/>
      <c r="AR154" s="261"/>
      <c r="AS154" s="261"/>
      <c r="AT154" s="261"/>
      <c r="AU154" s="261"/>
      <c r="AV154" s="261"/>
      <c r="AW154" s="261"/>
    </row>
    <row r="155" spans="38:49" ht="12.75">
      <c r="AL155" s="261"/>
      <c r="AM155" s="261"/>
      <c r="AN155" s="261"/>
      <c r="AO155" s="261"/>
      <c r="AP155" s="261"/>
      <c r="AQ155" s="261"/>
      <c r="AR155" s="261"/>
      <c r="AS155" s="261"/>
      <c r="AT155" s="261"/>
      <c r="AU155" s="261"/>
      <c r="AV155" s="261"/>
      <c r="AW155" s="261"/>
    </row>
    <row r="156" spans="38:49" ht="12.75">
      <c r="AL156" s="261"/>
      <c r="AM156" s="261"/>
      <c r="AN156" s="261"/>
      <c r="AO156" s="261"/>
      <c r="AP156" s="261"/>
      <c r="AQ156" s="261"/>
      <c r="AR156" s="261"/>
      <c r="AS156" s="261"/>
      <c r="AT156" s="261"/>
      <c r="AU156" s="261"/>
      <c r="AV156" s="261"/>
      <c r="AW156" s="261"/>
    </row>
    <row r="157" spans="38:49" ht="12.75">
      <c r="AL157" s="261"/>
      <c r="AM157" s="261"/>
      <c r="AN157" s="261"/>
      <c r="AO157" s="261"/>
      <c r="AP157" s="261"/>
      <c r="AQ157" s="261"/>
      <c r="AR157" s="261"/>
      <c r="AS157" s="261"/>
      <c r="AT157" s="261"/>
      <c r="AU157" s="261"/>
      <c r="AV157" s="261"/>
      <c r="AW157" s="261"/>
    </row>
    <row r="158" spans="38:49" ht="12.75">
      <c r="AL158" s="261"/>
      <c r="AM158" s="261"/>
      <c r="AN158" s="261"/>
      <c r="AO158" s="261"/>
      <c r="AP158" s="261"/>
      <c r="AQ158" s="261"/>
      <c r="AR158" s="261"/>
      <c r="AS158" s="261"/>
      <c r="AT158" s="261"/>
      <c r="AU158" s="261"/>
      <c r="AV158" s="261"/>
      <c r="AW158" s="261"/>
    </row>
    <row r="159" spans="38:49" ht="12.75">
      <c r="AL159" s="261"/>
      <c r="AM159" s="261"/>
      <c r="AN159" s="261"/>
      <c r="AO159" s="261"/>
      <c r="AP159" s="261"/>
      <c r="AQ159" s="261"/>
      <c r="AR159" s="261"/>
      <c r="AS159" s="261"/>
      <c r="AT159" s="261"/>
      <c r="AU159" s="261"/>
      <c r="AV159" s="261"/>
      <c r="AW159" s="261"/>
    </row>
    <row r="160" spans="38:49" ht="12.75">
      <c r="AL160" s="261"/>
      <c r="AM160" s="261"/>
      <c r="AN160" s="261"/>
      <c r="AO160" s="261"/>
      <c r="AP160" s="261"/>
      <c r="AQ160" s="261"/>
      <c r="AR160" s="261"/>
      <c r="AS160" s="261"/>
      <c r="AT160" s="261"/>
      <c r="AU160" s="261"/>
      <c r="AV160" s="261"/>
      <c r="AW160" s="261"/>
    </row>
    <row r="161" spans="38:49" ht="12.75">
      <c r="AL161" s="261"/>
      <c r="AM161" s="261"/>
      <c r="AN161" s="261"/>
      <c r="AO161" s="261"/>
      <c r="AP161" s="261"/>
      <c r="AQ161" s="261"/>
      <c r="AR161" s="261"/>
      <c r="AS161" s="261"/>
      <c r="AT161" s="261"/>
      <c r="AU161" s="261"/>
      <c r="AV161" s="261"/>
      <c r="AW161" s="261"/>
    </row>
    <row r="162" spans="38:49" ht="12.75">
      <c r="AL162" s="261"/>
      <c r="AM162" s="261"/>
      <c r="AN162" s="261"/>
      <c r="AO162" s="261"/>
      <c r="AP162" s="261"/>
      <c r="AQ162" s="261"/>
      <c r="AR162" s="261"/>
      <c r="AS162" s="261"/>
      <c r="AT162" s="261"/>
      <c r="AU162" s="261"/>
      <c r="AV162" s="261"/>
      <c r="AW162" s="261"/>
    </row>
    <row r="163" spans="38:49" ht="12.75">
      <c r="AL163" s="261"/>
      <c r="AM163" s="261"/>
      <c r="AN163" s="261"/>
      <c r="AO163" s="261"/>
      <c r="AP163" s="261"/>
      <c r="AQ163" s="261"/>
      <c r="AR163" s="261"/>
      <c r="AS163" s="261"/>
      <c r="AT163" s="261"/>
      <c r="AU163" s="261"/>
      <c r="AV163" s="261"/>
      <c r="AW163" s="261"/>
    </row>
    <row r="164" spans="38:49" ht="12.75">
      <c r="AL164" s="261"/>
      <c r="AM164" s="261"/>
      <c r="AN164" s="261"/>
      <c r="AO164" s="261"/>
      <c r="AP164" s="261"/>
      <c r="AQ164" s="261"/>
      <c r="AR164" s="261"/>
      <c r="AS164" s="261"/>
      <c r="AT164" s="261"/>
      <c r="AU164" s="261"/>
      <c r="AV164" s="261"/>
      <c r="AW164" s="261"/>
    </row>
    <row r="165" spans="38:49" ht="12.75">
      <c r="AL165" s="261"/>
      <c r="AM165" s="261"/>
      <c r="AN165" s="261"/>
      <c r="AO165" s="261"/>
      <c r="AP165" s="261"/>
      <c r="AQ165" s="261"/>
      <c r="AR165" s="261"/>
      <c r="AS165" s="261"/>
      <c r="AT165" s="261"/>
      <c r="AU165" s="261"/>
      <c r="AV165" s="261"/>
      <c r="AW165" s="261"/>
    </row>
    <row r="166" spans="38:49" ht="12.75">
      <c r="AL166" s="261"/>
      <c r="AM166" s="261"/>
      <c r="AN166" s="261"/>
      <c r="AO166" s="261"/>
      <c r="AP166" s="261"/>
      <c r="AQ166" s="261"/>
      <c r="AR166" s="261"/>
      <c r="AS166" s="261"/>
      <c r="AT166" s="261"/>
      <c r="AU166" s="261"/>
      <c r="AV166" s="261"/>
      <c r="AW166" s="261"/>
    </row>
    <row r="167" spans="38:49" ht="12.75">
      <c r="AL167" s="261"/>
      <c r="AM167" s="261"/>
      <c r="AN167" s="261"/>
      <c r="AO167" s="261"/>
      <c r="AP167" s="261"/>
      <c r="AQ167" s="261"/>
      <c r="AR167" s="261"/>
      <c r="AS167" s="261"/>
      <c r="AT167" s="261"/>
      <c r="AU167" s="261"/>
      <c r="AV167" s="261"/>
      <c r="AW167" s="261"/>
    </row>
    <row r="168" spans="38:49" ht="12.75">
      <c r="AL168" s="261"/>
      <c r="AM168" s="261"/>
      <c r="AN168" s="261"/>
      <c r="AO168" s="261"/>
      <c r="AP168" s="261"/>
      <c r="AQ168" s="261"/>
      <c r="AR168" s="261"/>
      <c r="AS168" s="261"/>
      <c r="AT168" s="261"/>
      <c r="AU168" s="261"/>
      <c r="AV168" s="261"/>
      <c r="AW168" s="261"/>
    </row>
    <row r="169" spans="38:49" ht="12.75">
      <c r="AL169" s="261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</row>
    <row r="170" spans="38:49" ht="12.75">
      <c r="AL170" s="261"/>
      <c r="AM170" s="261"/>
      <c r="AN170" s="261"/>
      <c r="AO170" s="261"/>
      <c r="AP170" s="261"/>
      <c r="AQ170" s="261"/>
      <c r="AR170" s="261"/>
      <c r="AS170" s="261"/>
      <c r="AT170" s="261"/>
      <c r="AU170" s="261"/>
      <c r="AV170" s="261"/>
      <c r="AW170" s="261"/>
    </row>
    <row r="171" spans="38:49" ht="12.75">
      <c r="AL171" s="261"/>
      <c r="AM171" s="261"/>
      <c r="AN171" s="261"/>
      <c r="AO171" s="261"/>
      <c r="AP171" s="261"/>
      <c r="AQ171" s="261"/>
      <c r="AR171" s="261"/>
      <c r="AS171" s="261"/>
      <c r="AT171" s="261"/>
      <c r="AU171" s="261"/>
      <c r="AV171" s="261"/>
      <c r="AW171" s="261"/>
    </row>
    <row r="172" spans="38:49" ht="12.75">
      <c r="AL172" s="261"/>
      <c r="AM172" s="261"/>
      <c r="AN172" s="261"/>
      <c r="AO172" s="261"/>
      <c r="AP172" s="261"/>
      <c r="AQ172" s="261"/>
      <c r="AR172" s="261"/>
      <c r="AS172" s="261"/>
      <c r="AT172" s="261"/>
      <c r="AU172" s="261"/>
      <c r="AV172" s="261"/>
      <c r="AW172" s="261"/>
    </row>
    <row r="173" spans="38:49" ht="12.75">
      <c r="AL173" s="261"/>
      <c r="AM173" s="261"/>
      <c r="AN173" s="261"/>
      <c r="AO173" s="261"/>
      <c r="AP173" s="261"/>
      <c r="AQ173" s="261"/>
      <c r="AR173" s="261"/>
      <c r="AS173" s="261"/>
      <c r="AT173" s="261"/>
      <c r="AU173" s="261"/>
      <c r="AV173" s="261"/>
      <c r="AW173" s="261"/>
    </row>
    <row r="174" spans="38:49" ht="12.75">
      <c r="AL174" s="261"/>
      <c r="AM174" s="261"/>
      <c r="AN174" s="261"/>
      <c r="AO174" s="261"/>
      <c r="AP174" s="261"/>
      <c r="AQ174" s="261"/>
      <c r="AR174" s="261"/>
      <c r="AS174" s="261"/>
      <c r="AT174" s="261"/>
      <c r="AU174" s="261"/>
      <c r="AV174" s="261"/>
      <c r="AW174" s="261"/>
    </row>
    <row r="175" spans="38:49" ht="12.75">
      <c r="AL175" s="261"/>
      <c r="AM175" s="261"/>
      <c r="AN175" s="261"/>
      <c r="AO175" s="261"/>
      <c r="AP175" s="261"/>
      <c r="AQ175" s="261"/>
      <c r="AR175" s="261"/>
      <c r="AS175" s="261"/>
      <c r="AT175" s="261"/>
      <c r="AU175" s="261"/>
      <c r="AV175" s="261"/>
      <c r="AW175" s="261"/>
    </row>
    <row r="176" spans="38:49" ht="12.75">
      <c r="AL176" s="261"/>
      <c r="AM176" s="261"/>
      <c r="AN176" s="261"/>
      <c r="AO176" s="261"/>
      <c r="AP176" s="261"/>
      <c r="AQ176" s="261"/>
      <c r="AR176" s="261"/>
      <c r="AS176" s="261"/>
      <c r="AT176" s="261"/>
      <c r="AU176" s="261"/>
      <c r="AV176" s="261"/>
      <c r="AW176" s="261"/>
    </row>
    <row r="177" spans="38:49" ht="12.75">
      <c r="AL177" s="261"/>
      <c r="AM177" s="261"/>
      <c r="AN177" s="261"/>
      <c r="AO177" s="261"/>
      <c r="AP177" s="261"/>
      <c r="AQ177" s="261"/>
      <c r="AR177" s="261"/>
      <c r="AS177" s="261"/>
      <c r="AT177" s="261"/>
      <c r="AU177" s="261"/>
      <c r="AV177" s="261"/>
      <c r="AW177" s="261"/>
    </row>
    <row r="178" spans="38:49" ht="12.75">
      <c r="AL178" s="261"/>
      <c r="AM178" s="261"/>
      <c r="AN178" s="261"/>
      <c r="AO178" s="261"/>
      <c r="AP178" s="261"/>
      <c r="AQ178" s="261"/>
      <c r="AR178" s="261"/>
      <c r="AS178" s="261"/>
      <c r="AT178" s="261"/>
      <c r="AU178" s="261"/>
      <c r="AV178" s="261"/>
      <c r="AW178" s="261"/>
    </row>
    <row r="179" spans="38:49" ht="12.75">
      <c r="AL179" s="261"/>
      <c r="AM179" s="261"/>
      <c r="AN179" s="261"/>
      <c r="AO179" s="261"/>
      <c r="AP179" s="261"/>
      <c r="AQ179" s="261"/>
      <c r="AR179" s="261"/>
      <c r="AS179" s="261"/>
      <c r="AT179" s="261"/>
      <c r="AU179" s="261"/>
      <c r="AV179" s="261"/>
      <c r="AW179" s="261"/>
    </row>
    <row r="180" spans="38:49" ht="12.75">
      <c r="AL180" s="261"/>
      <c r="AM180" s="261"/>
      <c r="AN180" s="261"/>
      <c r="AO180" s="261"/>
      <c r="AP180" s="261"/>
      <c r="AQ180" s="261"/>
      <c r="AR180" s="261"/>
      <c r="AS180" s="261"/>
      <c r="AT180" s="261"/>
      <c r="AU180" s="261"/>
      <c r="AV180" s="261"/>
      <c r="AW180" s="261"/>
    </row>
    <row r="181" spans="38:49" ht="12.75">
      <c r="AL181" s="261"/>
      <c r="AM181" s="261"/>
      <c r="AN181" s="261"/>
      <c r="AO181" s="261"/>
      <c r="AP181" s="261"/>
      <c r="AQ181" s="261"/>
      <c r="AR181" s="261"/>
      <c r="AS181" s="261"/>
      <c r="AT181" s="261"/>
      <c r="AU181" s="261"/>
      <c r="AV181" s="261"/>
      <c r="AW181" s="261"/>
    </row>
    <row r="182" spans="38:49" ht="12.75">
      <c r="AL182" s="261"/>
      <c r="AM182" s="261"/>
      <c r="AN182" s="261"/>
      <c r="AO182" s="261"/>
      <c r="AP182" s="261"/>
      <c r="AQ182" s="261"/>
      <c r="AR182" s="261"/>
      <c r="AS182" s="261"/>
      <c r="AT182" s="261"/>
      <c r="AU182" s="261"/>
      <c r="AV182" s="261"/>
      <c r="AW182" s="261"/>
    </row>
    <row r="183" spans="38:49" ht="12.75">
      <c r="AL183" s="261"/>
      <c r="AM183" s="261"/>
      <c r="AN183" s="261"/>
      <c r="AO183" s="261"/>
      <c r="AP183" s="261"/>
      <c r="AQ183" s="261"/>
      <c r="AR183" s="261"/>
      <c r="AS183" s="261"/>
      <c r="AT183" s="261"/>
      <c r="AU183" s="261"/>
      <c r="AV183" s="261"/>
      <c r="AW183" s="261"/>
    </row>
    <row r="184" spans="38:49" ht="12.75">
      <c r="AL184" s="261"/>
      <c r="AM184" s="261"/>
      <c r="AN184" s="261"/>
      <c r="AO184" s="261"/>
      <c r="AP184" s="261"/>
      <c r="AQ184" s="261"/>
      <c r="AR184" s="261"/>
      <c r="AS184" s="261"/>
      <c r="AT184" s="261"/>
      <c r="AU184" s="261"/>
      <c r="AV184" s="261"/>
      <c r="AW184" s="261"/>
    </row>
    <row r="185" spans="38:49" ht="12.75">
      <c r="AL185" s="261"/>
      <c r="AM185" s="261"/>
      <c r="AN185" s="261"/>
      <c r="AO185" s="261"/>
      <c r="AP185" s="261"/>
      <c r="AQ185" s="261"/>
      <c r="AR185" s="261"/>
      <c r="AS185" s="261"/>
      <c r="AT185" s="261"/>
      <c r="AU185" s="261"/>
      <c r="AV185" s="261"/>
      <c r="AW185" s="261"/>
    </row>
    <row r="186" spans="38:49" ht="12.75">
      <c r="AL186" s="261"/>
      <c r="AM186" s="261"/>
      <c r="AN186" s="261"/>
      <c r="AO186" s="261"/>
      <c r="AP186" s="261"/>
      <c r="AQ186" s="261"/>
      <c r="AR186" s="261"/>
      <c r="AS186" s="261"/>
      <c r="AT186" s="261"/>
      <c r="AU186" s="261"/>
      <c r="AV186" s="261"/>
      <c r="AW186" s="261"/>
    </row>
    <row r="187" spans="38:49" ht="12.75">
      <c r="AL187" s="261"/>
      <c r="AM187" s="261"/>
      <c r="AN187" s="261"/>
      <c r="AO187" s="261"/>
      <c r="AP187" s="261"/>
      <c r="AQ187" s="261"/>
      <c r="AR187" s="261"/>
      <c r="AS187" s="261"/>
      <c r="AT187" s="261"/>
      <c r="AU187" s="261"/>
      <c r="AV187" s="261"/>
      <c r="AW187" s="261"/>
    </row>
    <row r="188" spans="38:49" ht="12.75">
      <c r="AL188" s="261"/>
      <c r="AM188" s="261"/>
      <c r="AN188" s="261"/>
      <c r="AO188" s="261"/>
      <c r="AP188" s="261"/>
      <c r="AQ188" s="261"/>
      <c r="AR188" s="261"/>
      <c r="AS188" s="261"/>
      <c r="AT188" s="261"/>
      <c r="AU188" s="261"/>
      <c r="AV188" s="261"/>
      <c r="AW188" s="261"/>
    </row>
    <row r="189" spans="38:49" ht="12.75">
      <c r="AL189" s="261"/>
      <c r="AM189" s="261"/>
      <c r="AN189" s="261"/>
      <c r="AO189" s="261"/>
      <c r="AP189" s="261"/>
      <c r="AQ189" s="261"/>
      <c r="AR189" s="261"/>
      <c r="AS189" s="261"/>
      <c r="AT189" s="261"/>
      <c r="AU189" s="261"/>
      <c r="AV189" s="261"/>
      <c r="AW189" s="261"/>
    </row>
    <row r="190" spans="38:49" ht="12.75">
      <c r="AL190" s="261"/>
      <c r="AM190" s="261"/>
      <c r="AN190" s="261"/>
      <c r="AO190" s="261"/>
      <c r="AP190" s="261"/>
      <c r="AQ190" s="261"/>
      <c r="AR190" s="261"/>
      <c r="AS190" s="261"/>
      <c r="AT190" s="261"/>
      <c r="AU190" s="261"/>
      <c r="AV190" s="261"/>
      <c r="AW190" s="261"/>
    </row>
    <row r="191" spans="38:49" ht="12.75">
      <c r="AL191" s="261"/>
      <c r="AM191" s="261"/>
      <c r="AN191" s="261"/>
      <c r="AO191" s="261"/>
      <c r="AP191" s="261"/>
      <c r="AQ191" s="261"/>
      <c r="AR191" s="261"/>
      <c r="AS191" s="261"/>
      <c r="AT191" s="261"/>
      <c r="AU191" s="261"/>
      <c r="AV191" s="261"/>
      <c r="AW191" s="261"/>
    </row>
    <row r="192" spans="38:49" ht="12.75">
      <c r="AL192" s="261"/>
      <c r="AM192" s="261"/>
      <c r="AN192" s="261"/>
      <c r="AO192" s="261"/>
      <c r="AP192" s="261"/>
      <c r="AQ192" s="261"/>
      <c r="AR192" s="261"/>
      <c r="AS192" s="261"/>
      <c r="AT192" s="261"/>
      <c r="AU192" s="261"/>
      <c r="AV192" s="261"/>
      <c r="AW192" s="261"/>
    </row>
    <row r="193" spans="38:49" ht="12.75">
      <c r="AL193" s="261"/>
      <c r="AM193" s="261"/>
      <c r="AN193" s="261"/>
      <c r="AO193" s="261"/>
      <c r="AP193" s="261"/>
      <c r="AQ193" s="261"/>
      <c r="AR193" s="261"/>
      <c r="AS193" s="261"/>
      <c r="AT193" s="261"/>
      <c r="AU193" s="261"/>
      <c r="AV193" s="261"/>
      <c r="AW193" s="261"/>
    </row>
    <row r="194" spans="38:49" ht="12.75">
      <c r="AL194" s="261"/>
      <c r="AM194" s="261"/>
      <c r="AN194" s="261"/>
      <c r="AO194" s="261"/>
      <c r="AP194" s="261"/>
      <c r="AQ194" s="261"/>
      <c r="AR194" s="261"/>
      <c r="AS194" s="261"/>
      <c r="AT194" s="261"/>
      <c r="AU194" s="261"/>
      <c r="AV194" s="261"/>
      <c r="AW194" s="261"/>
    </row>
    <row r="195" spans="38:49" ht="12.75">
      <c r="AL195" s="261"/>
      <c r="AM195" s="261"/>
      <c r="AN195" s="261"/>
      <c r="AO195" s="261"/>
      <c r="AP195" s="261"/>
      <c r="AQ195" s="261"/>
      <c r="AR195" s="261"/>
      <c r="AS195" s="261"/>
      <c r="AT195" s="261"/>
      <c r="AU195" s="261"/>
      <c r="AV195" s="261"/>
      <c r="AW195" s="261"/>
    </row>
    <row r="196" spans="38:49" ht="12.75">
      <c r="AL196" s="261"/>
      <c r="AM196" s="261"/>
      <c r="AN196" s="261"/>
      <c r="AO196" s="261"/>
      <c r="AP196" s="261"/>
      <c r="AQ196" s="261"/>
      <c r="AR196" s="261"/>
      <c r="AS196" s="261"/>
      <c r="AT196" s="261"/>
      <c r="AU196" s="261"/>
      <c r="AV196" s="261"/>
      <c r="AW196" s="261"/>
    </row>
    <row r="197" spans="38:49" ht="12.75">
      <c r="AL197" s="261"/>
      <c r="AM197" s="261"/>
      <c r="AN197" s="261"/>
      <c r="AO197" s="261"/>
      <c r="AP197" s="261"/>
      <c r="AQ197" s="261"/>
      <c r="AR197" s="261"/>
      <c r="AS197" s="261"/>
      <c r="AT197" s="261"/>
      <c r="AU197" s="261"/>
      <c r="AV197" s="261"/>
      <c r="AW197" s="261"/>
    </row>
    <row r="198" spans="38:49" ht="12.75">
      <c r="AL198" s="261"/>
      <c r="AM198" s="261"/>
      <c r="AN198" s="261"/>
      <c r="AO198" s="261"/>
      <c r="AP198" s="261"/>
      <c r="AQ198" s="261"/>
      <c r="AR198" s="261"/>
      <c r="AS198" s="261"/>
      <c r="AT198" s="261"/>
      <c r="AU198" s="261"/>
      <c r="AV198" s="261"/>
      <c r="AW198" s="261"/>
    </row>
    <row r="199" spans="38:49" ht="12.75">
      <c r="AL199" s="261"/>
      <c r="AM199" s="261"/>
      <c r="AN199" s="261"/>
      <c r="AO199" s="261"/>
      <c r="AP199" s="261"/>
      <c r="AQ199" s="261"/>
      <c r="AR199" s="261"/>
      <c r="AS199" s="261"/>
      <c r="AT199" s="261"/>
      <c r="AU199" s="261"/>
      <c r="AV199" s="261"/>
      <c r="AW199" s="261"/>
    </row>
    <row r="200" spans="38:49" ht="12.75">
      <c r="AL200" s="261"/>
      <c r="AM200" s="261"/>
      <c r="AN200" s="261"/>
      <c r="AO200" s="261"/>
      <c r="AP200" s="261"/>
      <c r="AQ200" s="261"/>
      <c r="AR200" s="261"/>
      <c r="AS200" s="261"/>
      <c r="AT200" s="261"/>
      <c r="AU200" s="261"/>
      <c r="AV200" s="261"/>
      <c r="AW200" s="261"/>
    </row>
    <row r="201" spans="38:49" ht="12.75">
      <c r="AL201" s="261"/>
      <c r="AM201" s="261"/>
      <c r="AN201" s="261"/>
      <c r="AO201" s="261"/>
      <c r="AP201" s="261"/>
      <c r="AQ201" s="261"/>
      <c r="AR201" s="261"/>
      <c r="AS201" s="261"/>
      <c r="AT201" s="261"/>
      <c r="AU201" s="261"/>
      <c r="AV201" s="261"/>
      <c r="AW201" s="261"/>
    </row>
    <row r="202" spans="38:49" ht="12.75">
      <c r="AL202" s="261"/>
      <c r="AM202" s="261"/>
      <c r="AN202" s="261"/>
      <c r="AO202" s="261"/>
      <c r="AP202" s="261"/>
      <c r="AQ202" s="261"/>
      <c r="AR202" s="261"/>
      <c r="AS202" s="261"/>
      <c r="AT202" s="261"/>
      <c r="AU202" s="261"/>
      <c r="AV202" s="261"/>
      <c r="AW202" s="261"/>
    </row>
    <row r="203" spans="38:49" ht="12.75">
      <c r="AL203" s="261"/>
      <c r="AM203" s="261"/>
      <c r="AN203" s="261"/>
      <c r="AO203" s="261"/>
      <c r="AP203" s="261"/>
      <c r="AQ203" s="261"/>
      <c r="AR203" s="261"/>
      <c r="AS203" s="261"/>
      <c r="AT203" s="261"/>
      <c r="AU203" s="261"/>
      <c r="AV203" s="261"/>
      <c r="AW203" s="261"/>
    </row>
    <row r="204" spans="38:49" ht="12.75">
      <c r="AL204" s="261"/>
      <c r="AM204" s="261"/>
      <c r="AN204" s="261"/>
      <c r="AO204" s="261"/>
      <c r="AP204" s="261"/>
      <c r="AQ204" s="261"/>
      <c r="AR204" s="261"/>
      <c r="AS204" s="261"/>
      <c r="AT204" s="261"/>
      <c r="AU204" s="261"/>
      <c r="AV204" s="261"/>
      <c r="AW204" s="261"/>
    </row>
    <row r="205" spans="38:49" ht="12.75"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</row>
    <row r="206" spans="38:49" ht="12.75"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</row>
    <row r="207" spans="38:49" ht="12.75">
      <c r="AL207" s="261"/>
      <c r="AM207" s="261"/>
      <c r="AN207" s="261"/>
      <c r="AO207" s="261"/>
      <c r="AP207" s="261"/>
      <c r="AQ207" s="261"/>
      <c r="AR207" s="261"/>
      <c r="AS207" s="261"/>
      <c r="AT207" s="261"/>
      <c r="AU207" s="261"/>
      <c r="AV207" s="261"/>
      <c r="AW207" s="261"/>
    </row>
    <row r="208" spans="38:49" ht="12.75">
      <c r="AL208" s="261"/>
      <c r="AM208" s="261"/>
      <c r="AN208" s="261"/>
      <c r="AO208" s="261"/>
      <c r="AP208" s="261"/>
      <c r="AQ208" s="261"/>
      <c r="AR208" s="261"/>
      <c r="AS208" s="261"/>
      <c r="AT208" s="261"/>
      <c r="AU208" s="261"/>
      <c r="AV208" s="261"/>
      <c r="AW208" s="261"/>
    </row>
    <row r="209" spans="38:49" ht="12.75">
      <c r="AL209" s="261"/>
      <c r="AM209" s="261"/>
      <c r="AN209" s="261"/>
      <c r="AO209" s="261"/>
      <c r="AP209" s="261"/>
      <c r="AQ209" s="261"/>
      <c r="AR209" s="261"/>
      <c r="AS209" s="261"/>
      <c r="AT209" s="261"/>
      <c r="AU209" s="261"/>
      <c r="AV209" s="261"/>
      <c r="AW209" s="261"/>
    </row>
    <row r="210" spans="38:49" ht="12.75">
      <c r="AL210" s="261"/>
      <c r="AM210" s="261"/>
      <c r="AN210" s="261"/>
      <c r="AO210" s="261"/>
      <c r="AP210" s="261"/>
      <c r="AQ210" s="261"/>
      <c r="AR210" s="261"/>
      <c r="AS210" s="261"/>
      <c r="AT210" s="261"/>
      <c r="AU210" s="261"/>
      <c r="AV210" s="261"/>
      <c r="AW210" s="261"/>
    </row>
    <row r="211" spans="38:49" ht="12.75">
      <c r="AL211" s="261"/>
      <c r="AM211" s="261"/>
      <c r="AN211" s="261"/>
      <c r="AO211" s="261"/>
      <c r="AP211" s="261"/>
      <c r="AQ211" s="261"/>
      <c r="AR211" s="261"/>
      <c r="AS211" s="261"/>
      <c r="AT211" s="261"/>
      <c r="AU211" s="261"/>
      <c r="AV211" s="261"/>
      <c r="AW211" s="261"/>
    </row>
    <row r="212" spans="38:49" ht="12.75">
      <c r="AL212" s="261"/>
      <c r="AM212" s="261"/>
      <c r="AN212" s="261"/>
      <c r="AO212" s="261"/>
      <c r="AP212" s="261"/>
      <c r="AQ212" s="261"/>
      <c r="AR212" s="261"/>
      <c r="AS212" s="261"/>
      <c r="AT212" s="261"/>
      <c r="AU212" s="261"/>
      <c r="AV212" s="261"/>
      <c r="AW212" s="261"/>
    </row>
    <row r="213" spans="38:49" ht="12.75">
      <c r="AL213" s="261"/>
      <c r="AM213" s="261"/>
      <c r="AN213" s="261"/>
      <c r="AO213" s="261"/>
      <c r="AP213" s="261"/>
      <c r="AQ213" s="261"/>
      <c r="AR213" s="261"/>
      <c r="AS213" s="261"/>
      <c r="AT213" s="261"/>
      <c r="AU213" s="261"/>
      <c r="AV213" s="261"/>
      <c r="AW213" s="261"/>
    </row>
    <row r="214" spans="38:49" ht="12.75">
      <c r="AL214" s="261"/>
      <c r="AM214" s="261"/>
      <c r="AN214" s="261"/>
      <c r="AO214" s="261"/>
      <c r="AP214" s="261"/>
      <c r="AQ214" s="261"/>
      <c r="AR214" s="261"/>
      <c r="AS214" s="261"/>
      <c r="AT214" s="261"/>
      <c r="AU214" s="261"/>
      <c r="AV214" s="261"/>
      <c r="AW214" s="261"/>
    </row>
    <row r="215" spans="38:49" ht="12.75">
      <c r="AL215" s="261"/>
      <c r="AM215" s="261"/>
      <c r="AN215" s="261"/>
      <c r="AO215" s="261"/>
      <c r="AP215" s="261"/>
      <c r="AQ215" s="261"/>
      <c r="AR215" s="261"/>
      <c r="AS215" s="261"/>
      <c r="AT215" s="261"/>
      <c r="AU215" s="261"/>
      <c r="AV215" s="261"/>
      <c r="AW215" s="261"/>
    </row>
    <row r="216" spans="38:49" ht="12.75">
      <c r="AL216" s="261"/>
      <c r="AM216" s="261"/>
      <c r="AN216" s="261"/>
      <c r="AO216" s="261"/>
      <c r="AP216" s="261"/>
      <c r="AQ216" s="261"/>
      <c r="AR216" s="261"/>
      <c r="AS216" s="261"/>
      <c r="AT216" s="261"/>
      <c r="AU216" s="261"/>
      <c r="AV216" s="261"/>
      <c r="AW216" s="261"/>
    </row>
    <row r="217" spans="38:49" ht="12.75">
      <c r="AL217" s="261"/>
      <c r="AM217" s="261"/>
      <c r="AN217" s="261"/>
      <c r="AO217" s="261"/>
      <c r="AP217" s="261"/>
      <c r="AQ217" s="261"/>
      <c r="AR217" s="261"/>
      <c r="AS217" s="261"/>
      <c r="AT217" s="261"/>
      <c r="AU217" s="261"/>
      <c r="AV217" s="261"/>
      <c r="AW217" s="261"/>
    </row>
    <row r="218" spans="38:49" ht="12.75">
      <c r="AL218" s="261"/>
      <c r="AM218" s="261"/>
      <c r="AN218" s="261"/>
      <c r="AO218" s="261"/>
      <c r="AP218" s="261"/>
      <c r="AQ218" s="261"/>
      <c r="AR218" s="261"/>
      <c r="AS218" s="261"/>
      <c r="AT218" s="261"/>
      <c r="AU218" s="261"/>
      <c r="AV218" s="261"/>
      <c r="AW218" s="261"/>
    </row>
    <row r="219" spans="38:49" ht="12.75">
      <c r="AL219" s="261"/>
      <c r="AM219" s="261"/>
      <c r="AN219" s="261"/>
      <c r="AO219" s="261"/>
      <c r="AP219" s="261"/>
      <c r="AQ219" s="261"/>
      <c r="AR219" s="261"/>
      <c r="AS219" s="261"/>
      <c r="AT219" s="261"/>
      <c r="AU219" s="261"/>
      <c r="AV219" s="261"/>
      <c r="AW219" s="261"/>
    </row>
    <row r="220" spans="38:49" ht="12.75">
      <c r="AL220" s="261"/>
      <c r="AM220" s="261"/>
      <c r="AN220" s="261"/>
      <c r="AO220" s="261"/>
      <c r="AP220" s="261"/>
      <c r="AQ220" s="261"/>
      <c r="AR220" s="261"/>
      <c r="AS220" s="261"/>
      <c r="AT220" s="261"/>
      <c r="AU220" s="261"/>
      <c r="AV220" s="261"/>
      <c r="AW220" s="261"/>
    </row>
    <row r="221" spans="38:49" ht="12.75">
      <c r="AL221" s="261"/>
      <c r="AM221" s="261"/>
      <c r="AN221" s="261"/>
      <c r="AO221" s="261"/>
      <c r="AP221" s="261"/>
      <c r="AQ221" s="261"/>
      <c r="AR221" s="261"/>
      <c r="AS221" s="261"/>
      <c r="AT221" s="261"/>
      <c r="AU221" s="261"/>
      <c r="AV221" s="261"/>
      <c r="AW221" s="261"/>
    </row>
    <row r="222" spans="38:49" ht="12.75">
      <c r="AL222" s="261"/>
      <c r="AM222" s="261"/>
      <c r="AN222" s="261"/>
      <c r="AO222" s="261"/>
      <c r="AP222" s="261"/>
      <c r="AQ222" s="261"/>
      <c r="AR222" s="261"/>
      <c r="AS222" s="261"/>
      <c r="AT222" s="261"/>
      <c r="AU222" s="261"/>
      <c r="AV222" s="261"/>
      <c r="AW222" s="261"/>
    </row>
    <row r="223" spans="38:49" ht="12.75">
      <c r="AL223" s="261"/>
      <c r="AM223" s="261"/>
      <c r="AN223" s="261"/>
      <c r="AO223" s="261"/>
      <c r="AP223" s="261"/>
      <c r="AQ223" s="261"/>
      <c r="AR223" s="261"/>
      <c r="AS223" s="261"/>
      <c r="AT223" s="261"/>
      <c r="AU223" s="261"/>
      <c r="AV223" s="261"/>
      <c r="AW223" s="261"/>
    </row>
    <row r="224" spans="38:49" ht="12.75">
      <c r="AL224" s="261"/>
      <c r="AM224" s="261"/>
      <c r="AN224" s="261"/>
      <c r="AO224" s="261"/>
      <c r="AP224" s="261"/>
      <c r="AQ224" s="261"/>
      <c r="AR224" s="261"/>
      <c r="AS224" s="261"/>
      <c r="AT224" s="261"/>
      <c r="AU224" s="261"/>
      <c r="AV224" s="261"/>
      <c r="AW224" s="261"/>
    </row>
    <row r="225" spans="38:49" ht="12.75">
      <c r="AL225" s="261"/>
      <c r="AM225" s="261"/>
      <c r="AN225" s="261"/>
      <c r="AO225" s="261"/>
      <c r="AP225" s="261"/>
      <c r="AQ225" s="261"/>
      <c r="AR225" s="261"/>
      <c r="AS225" s="261"/>
      <c r="AT225" s="261"/>
      <c r="AU225" s="261"/>
      <c r="AV225" s="261"/>
      <c r="AW225" s="261"/>
    </row>
    <row r="226" spans="38:49" ht="12.75">
      <c r="AL226" s="261"/>
      <c r="AM226" s="261"/>
      <c r="AN226" s="261"/>
      <c r="AO226" s="261"/>
      <c r="AP226" s="261"/>
      <c r="AQ226" s="261"/>
      <c r="AR226" s="261"/>
      <c r="AS226" s="261"/>
      <c r="AT226" s="261"/>
      <c r="AU226" s="261"/>
      <c r="AV226" s="261"/>
      <c r="AW226" s="261"/>
    </row>
    <row r="227" spans="38:49" ht="12.75">
      <c r="AL227" s="261"/>
      <c r="AM227" s="261"/>
      <c r="AN227" s="261"/>
      <c r="AO227" s="261"/>
      <c r="AP227" s="261"/>
      <c r="AQ227" s="261"/>
      <c r="AR227" s="261"/>
      <c r="AS227" s="261"/>
      <c r="AT227" s="261"/>
      <c r="AU227" s="261"/>
      <c r="AV227" s="261"/>
      <c r="AW227" s="261"/>
    </row>
    <row r="228" spans="38:49" ht="12.75">
      <c r="AL228" s="261"/>
      <c r="AM228" s="261"/>
      <c r="AN228" s="261"/>
      <c r="AO228" s="261"/>
      <c r="AP228" s="261"/>
      <c r="AQ228" s="261"/>
      <c r="AR228" s="261"/>
      <c r="AS228" s="261"/>
      <c r="AT228" s="261"/>
      <c r="AU228" s="261"/>
      <c r="AV228" s="261"/>
      <c r="AW228" s="261"/>
    </row>
    <row r="229" spans="38:49" ht="12.75">
      <c r="AL229" s="261"/>
      <c r="AM229" s="261"/>
      <c r="AN229" s="261"/>
      <c r="AO229" s="261"/>
      <c r="AP229" s="261"/>
      <c r="AQ229" s="261"/>
      <c r="AR229" s="261"/>
      <c r="AS229" s="261"/>
      <c r="AT229" s="261"/>
      <c r="AU229" s="261"/>
      <c r="AV229" s="261"/>
      <c r="AW229" s="261"/>
    </row>
    <row r="230" spans="38:49" ht="12.75">
      <c r="AL230" s="261"/>
      <c r="AM230" s="261"/>
      <c r="AN230" s="261"/>
      <c r="AO230" s="261"/>
      <c r="AP230" s="261"/>
      <c r="AQ230" s="261"/>
      <c r="AR230" s="261"/>
      <c r="AS230" s="261"/>
      <c r="AT230" s="261"/>
      <c r="AU230" s="261"/>
      <c r="AV230" s="261"/>
      <c r="AW230" s="261"/>
    </row>
    <row r="231" spans="38:49" ht="12.75">
      <c r="AL231" s="261"/>
      <c r="AM231" s="261"/>
      <c r="AN231" s="261"/>
      <c r="AO231" s="261"/>
      <c r="AP231" s="261"/>
      <c r="AQ231" s="261"/>
      <c r="AR231" s="261"/>
      <c r="AS231" s="261"/>
      <c r="AT231" s="261"/>
      <c r="AU231" s="261"/>
      <c r="AV231" s="261"/>
      <c r="AW231" s="261"/>
    </row>
    <row r="232" spans="38:49" ht="12.75">
      <c r="AL232" s="261"/>
      <c r="AM232" s="261"/>
      <c r="AN232" s="261"/>
      <c r="AO232" s="261"/>
      <c r="AP232" s="261"/>
      <c r="AQ232" s="261"/>
      <c r="AR232" s="261"/>
      <c r="AS232" s="261"/>
      <c r="AT232" s="261"/>
      <c r="AU232" s="261"/>
      <c r="AV232" s="261"/>
      <c r="AW232" s="261"/>
    </row>
    <row r="233" spans="38:49" ht="12.75">
      <c r="AL233" s="261"/>
      <c r="AM233" s="261"/>
      <c r="AN233" s="261"/>
      <c r="AO233" s="261"/>
      <c r="AP233" s="261"/>
      <c r="AQ233" s="261"/>
      <c r="AR233" s="261"/>
      <c r="AS233" s="261"/>
      <c r="AT233" s="261"/>
      <c r="AU233" s="261"/>
      <c r="AV233" s="261"/>
      <c r="AW233" s="261"/>
    </row>
    <row r="234" spans="38:49" ht="12.75">
      <c r="AL234" s="261"/>
      <c r="AM234" s="261"/>
      <c r="AN234" s="261"/>
      <c r="AO234" s="261"/>
      <c r="AP234" s="261"/>
      <c r="AQ234" s="261"/>
      <c r="AR234" s="261"/>
      <c r="AS234" s="261"/>
      <c r="AT234" s="261"/>
      <c r="AU234" s="261"/>
      <c r="AV234" s="261"/>
      <c r="AW234" s="261"/>
    </row>
    <row r="235" spans="38:49" ht="12.75">
      <c r="AL235" s="261"/>
      <c r="AM235" s="261"/>
      <c r="AN235" s="261"/>
      <c r="AO235" s="261"/>
      <c r="AP235" s="261"/>
      <c r="AQ235" s="261"/>
      <c r="AR235" s="261"/>
      <c r="AS235" s="261"/>
      <c r="AT235" s="261"/>
      <c r="AU235" s="261"/>
      <c r="AV235" s="261"/>
      <c r="AW235" s="261"/>
    </row>
    <row r="236" spans="38:49" ht="12.75">
      <c r="AL236" s="261"/>
      <c r="AM236" s="261"/>
      <c r="AN236" s="261"/>
      <c r="AO236" s="261"/>
      <c r="AP236" s="261"/>
      <c r="AQ236" s="261"/>
      <c r="AR236" s="261"/>
      <c r="AS236" s="261"/>
      <c r="AT236" s="261"/>
      <c r="AU236" s="261"/>
      <c r="AV236" s="261"/>
      <c r="AW236" s="261"/>
    </row>
    <row r="237" spans="38:49" ht="12.75">
      <c r="AL237" s="261"/>
      <c r="AM237" s="261"/>
      <c r="AN237" s="261"/>
      <c r="AO237" s="261"/>
      <c r="AP237" s="261"/>
      <c r="AQ237" s="261"/>
      <c r="AR237" s="261"/>
      <c r="AS237" s="261"/>
      <c r="AT237" s="261"/>
      <c r="AU237" s="261"/>
      <c r="AV237" s="261"/>
      <c r="AW237" s="261"/>
    </row>
    <row r="238" spans="38:49" ht="12.75">
      <c r="AL238" s="261"/>
      <c r="AM238" s="261"/>
      <c r="AN238" s="261"/>
      <c r="AO238" s="261"/>
      <c r="AP238" s="261"/>
      <c r="AQ238" s="261"/>
      <c r="AR238" s="261"/>
      <c r="AS238" s="261"/>
      <c r="AT238" s="261"/>
      <c r="AU238" s="261"/>
      <c r="AV238" s="261"/>
      <c r="AW238" s="261"/>
    </row>
    <row r="239" spans="38:49" ht="12.75">
      <c r="AL239" s="261"/>
      <c r="AM239" s="261"/>
      <c r="AN239" s="261"/>
      <c r="AO239" s="261"/>
      <c r="AP239" s="261"/>
      <c r="AQ239" s="261"/>
      <c r="AR239" s="261"/>
      <c r="AS239" s="261"/>
      <c r="AT239" s="261"/>
      <c r="AU239" s="261"/>
      <c r="AV239" s="261"/>
      <c r="AW239" s="261"/>
    </row>
    <row r="240" spans="38:49" ht="12.75">
      <c r="AL240" s="261"/>
      <c r="AM240" s="261"/>
      <c r="AN240" s="261"/>
      <c r="AO240" s="261"/>
      <c r="AP240" s="261"/>
      <c r="AQ240" s="261"/>
      <c r="AR240" s="261"/>
      <c r="AS240" s="261"/>
      <c r="AT240" s="261"/>
      <c r="AU240" s="261"/>
      <c r="AV240" s="261"/>
      <c r="AW240" s="261"/>
    </row>
    <row r="241" spans="38:49" ht="12.75">
      <c r="AL241" s="261"/>
      <c r="AM241" s="261"/>
      <c r="AN241" s="261"/>
      <c r="AO241" s="261"/>
      <c r="AP241" s="261"/>
      <c r="AQ241" s="261"/>
      <c r="AR241" s="261"/>
      <c r="AS241" s="261"/>
      <c r="AT241" s="261"/>
      <c r="AU241" s="261"/>
      <c r="AV241" s="261"/>
      <c r="AW241" s="261"/>
    </row>
    <row r="242" spans="38:49" ht="12.75">
      <c r="AL242" s="261"/>
      <c r="AM242" s="261"/>
      <c r="AN242" s="261"/>
      <c r="AO242" s="261"/>
      <c r="AP242" s="261"/>
      <c r="AQ242" s="261"/>
      <c r="AR242" s="261"/>
      <c r="AS242" s="261"/>
      <c r="AT242" s="261"/>
      <c r="AU242" s="261"/>
      <c r="AV242" s="261"/>
      <c r="AW242" s="261"/>
    </row>
    <row r="243" spans="38:49" ht="12.75">
      <c r="AL243" s="261"/>
      <c r="AM243" s="261"/>
      <c r="AN243" s="261"/>
      <c r="AO243" s="261"/>
      <c r="AP243" s="261"/>
      <c r="AQ243" s="261"/>
      <c r="AR243" s="261"/>
      <c r="AS243" s="261"/>
      <c r="AT243" s="261"/>
      <c r="AU243" s="261"/>
      <c r="AV243" s="261"/>
      <c r="AW243" s="261"/>
    </row>
    <row r="244" spans="38:49" ht="12.75">
      <c r="AL244" s="261"/>
      <c r="AM244" s="261"/>
      <c r="AN244" s="261"/>
      <c r="AO244" s="261"/>
      <c r="AP244" s="261"/>
      <c r="AQ244" s="261"/>
      <c r="AR244" s="261"/>
      <c r="AS244" s="261"/>
      <c r="AT244" s="261"/>
      <c r="AU244" s="261"/>
      <c r="AV244" s="261"/>
      <c r="AW244" s="261"/>
    </row>
    <row r="245" spans="38:49" ht="12.75">
      <c r="AL245" s="261"/>
      <c r="AM245" s="261"/>
      <c r="AN245" s="261"/>
      <c r="AO245" s="261"/>
      <c r="AP245" s="261"/>
      <c r="AQ245" s="261"/>
      <c r="AR245" s="261"/>
      <c r="AS245" s="261"/>
      <c r="AT245" s="261"/>
      <c r="AU245" s="261"/>
      <c r="AV245" s="261"/>
      <c r="AW245" s="261"/>
    </row>
    <row r="246" spans="38:49" ht="12.75">
      <c r="AL246" s="261"/>
      <c r="AM246" s="261"/>
      <c r="AN246" s="261"/>
      <c r="AO246" s="261"/>
      <c r="AP246" s="261"/>
      <c r="AQ246" s="261"/>
      <c r="AR246" s="261"/>
      <c r="AS246" s="261"/>
      <c r="AT246" s="261"/>
      <c r="AU246" s="261"/>
      <c r="AV246" s="261"/>
      <c r="AW246" s="261"/>
    </row>
    <row r="247" spans="38:49" ht="12.75">
      <c r="AL247" s="261"/>
      <c r="AM247" s="261"/>
      <c r="AN247" s="261"/>
      <c r="AO247" s="261"/>
      <c r="AP247" s="261"/>
      <c r="AQ247" s="261"/>
      <c r="AR247" s="261"/>
      <c r="AS247" s="261"/>
      <c r="AT247" s="261"/>
      <c r="AU247" s="261"/>
      <c r="AV247" s="261"/>
      <c r="AW247" s="261"/>
    </row>
    <row r="248" spans="38:49" ht="12.75">
      <c r="AL248" s="261"/>
      <c r="AM248" s="261"/>
      <c r="AN248" s="261"/>
      <c r="AO248" s="261"/>
      <c r="AP248" s="261"/>
      <c r="AQ248" s="261"/>
      <c r="AR248" s="261"/>
      <c r="AS248" s="261"/>
      <c r="AT248" s="261"/>
      <c r="AU248" s="261"/>
      <c r="AV248" s="261"/>
      <c r="AW248" s="261"/>
    </row>
    <row r="249" spans="38:49" ht="12.75">
      <c r="AL249" s="261"/>
      <c r="AM249" s="261"/>
      <c r="AN249" s="261"/>
      <c r="AO249" s="261"/>
      <c r="AP249" s="261"/>
      <c r="AQ249" s="261"/>
      <c r="AR249" s="261"/>
      <c r="AS249" s="261"/>
      <c r="AT249" s="261"/>
      <c r="AU249" s="261"/>
      <c r="AV249" s="261"/>
      <c r="AW249" s="261"/>
    </row>
    <row r="250" spans="38:49" ht="12.75">
      <c r="AL250" s="261"/>
      <c r="AM250" s="261"/>
      <c r="AN250" s="261"/>
      <c r="AO250" s="261"/>
      <c r="AP250" s="261"/>
      <c r="AQ250" s="261"/>
      <c r="AR250" s="261"/>
      <c r="AS250" s="261"/>
      <c r="AT250" s="261"/>
      <c r="AU250" s="261"/>
      <c r="AV250" s="261"/>
      <c r="AW250" s="261"/>
    </row>
    <row r="251" spans="38:49" ht="12.75">
      <c r="AL251" s="261"/>
      <c r="AM251" s="261"/>
      <c r="AN251" s="261"/>
      <c r="AO251" s="261"/>
      <c r="AP251" s="261"/>
      <c r="AQ251" s="261"/>
      <c r="AR251" s="261"/>
      <c r="AS251" s="261"/>
      <c r="AT251" s="261"/>
      <c r="AU251" s="261"/>
      <c r="AV251" s="261"/>
      <c r="AW251" s="261"/>
    </row>
    <row r="252" spans="38:49" ht="12.75">
      <c r="AL252" s="261"/>
      <c r="AM252" s="261"/>
      <c r="AN252" s="261"/>
      <c r="AO252" s="261"/>
      <c r="AP252" s="261"/>
      <c r="AQ252" s="261"/>
      <c r="AR252" s="261"/>
      <c r="AS252" s="261"/>
      <c r="AT252" s="261"/>
      <c r="AU252" s="261"/>
      <c r="AV252" s="261"/>
      <c r="AW252" s="261"/>
    </row>
    <row r="253" spans="38:49" ht="12.75">
      <c r="AL253" s="261"/>
      <c r="AM253" s="261"/>
      <c r="AN253" s="261"/>
      <c r="AO253" s="261"/>
      <c r="AP253" s="261"/>
      <c r="AQ253" s="261"/>
      <c r="AR253" s="261"/>
      <c r="AS253" s="261"/>
      <c r="AT253" s="261"/>
      <c r="AU253" s="261"/>
      <c r="AV253" s="261"/>
      <c r="AW253" s="261"/>
    </row>
    <row r="254" spans="38:49" ht="12.75">
      <c r="AL254" s="261"/>
      <c r="AM254" s="261"/>
      <c r="AN254" s="261"/>
      <c r="AO254" s="261"/>
      <c r="AP254" s="261"/>
      <c r="AQ254" s="261"/>
      <c r="AR254" s="261"/>
      <c r="AS254" s="261"/>
      <c r="AT254" s="261"/>
      <c r="AU254" s="261"/>
      <c r="AV254" s="261"/>
      <c r="AW254" s="261"/>
    </row>
    <row r="255" spans="38:49" ht="12.75">
      <c r="AL255" s="261"/>
      <c r="AM255" s="261"/>
      <c r="AN255" s="261"/>
      <c r="AO255" s="261"/>
      <c r="AP255" s="261"/>
      <c r="AQ255" s="261"/>
      <c r="AR255" s="261"/>
      <c r="AS255" s="261"/>
      <c r="AT255" s="261"/>
      <c r="AU255" s="261"/>
      <c r="AV255" s="261"/>
      <c r="AW255" s="261"/>
    </row>
    <row r="256" spans="38:49" ht="12.75">
      <c r="AL256" s="261"/>
      <c r="AM256" s="261"/>
      <c r="AN256" s="261"/>
      <c r="AO256" s="261"/>
      <c r="AP256" s="261"/>
      <c r="AQ256" s="261"/>
      <c r="AR256" s="261"/>
      <c r="AS256" s="261"/>
      <c r="AT256" s="261"/>
      <c r="AU256" s="261"/>
      <c r="AV256" s="261"/>
      <c r="AW256" s="261"/>
    </row>
    <row r="257" spans="38:49" ht="12.75">
      <c r="AL257" s="261"/>
      <c r="AM257" s="261"/>
      <c r="AN257" s="261"/>
      <c r="AO257" s="261"/>
      <c r="AP257" s="261"/>
      <c r="AQ257" s="261"/>
      <c r="AR257" s="261"/>
      <c r="AS257" s="261"/>
      <c r="AT257" s="261"/>
      <c r="AU257" s="261"/>
      <c r="AV257" s="261"/>
      <c r="AW257" s="261"/>
    </row>
    <row r="258" spans="38:49" ht="12.75">
      <c r="AL258" s="261"/>
      <c r="AM258" s="261"/>
      <c r="AN258" s="261"/>
      <c r="AO258" s="261"/>
      <c r="AP258" s="261"/>
      <c r="AQ258" s="261"/>
      <c r="AR258" s="261"/>
      <c r="AS258" s="261"/>
      <c r="AT258" s="261"/>
      <c r="AU258" s="261"/>
      <c r="AV258" s="261"/>
      <c r="AW258" s="261"/>
    </row>
    <row r="259" spans="38:49" ht="12.75">
      <c r="AL259" s="261"/>
      <c r="AM259" s="261"/>
      <c r="AN259" s="261"/>
      <c r="AO259" s="261"/>
      <c r="AP259" s="261"/>
      <c r="AQ259" s="261"/>
      <c r="AR259" s="261"/>
      <c r="AS259" s="261"/>
      <c r="AT259" s="261"/>
      <c r="AU259" s="261"/>
      <c r="AV259" s="261"/>
      <c r="AW259" s="261"/>
    </row>
    <row r="260" spans="38:49" ht="12.75">
      <c r="AL260" s="261"/>
      <c r="AM260" s="261"/>
      <c r="AN260" s="261"/>
      <c r="AO260" s="261"/>
      <c r="AP260" s="261"/>
      <c r="AQ260" s="261"/>
      <c r="AR260" s="261"/>
      <c r="AS260" s="261"/>
      <c r="AT260" s="261"/>
      <c r="AU260" s="261"/>
      <c r="AV260" s="261"/>
      <c r="AW260" s="261"/>
    </row>
    <row r="261" spans="38:49" ht="12.75">
      <c r="AL261" s="261"/>
      <c r="AM261" s="261"/>
      <c r="AN261" s="261"/>
      <c r="AO261" s="261"/>
      <c r="AP261" s="261"/>
      <c r="AQ261" s="261"/>
      <c r="AR261" s="261"/>
      <c r="AS261" s="261"/>
      <c r="AT261" s="261"/>
      <c r="AU261" s="261"/>
      <c r="AV261" s="261"/>
      <c r="AW261" s="261"/>
    </row>
    <row r="262" spans="38:49" ht="12.75">
      <c r="AL262" s="261"/>
      <c r="AM262" s="261"/>
      <c r="AN262" s="261"/>
      <c r="AO262" s="261"/>
      <c r="AP262" s="261"/>
      <c r="AQ262" s="261"/>
      <c r="AR262" s="261"/>
      <c r="AS262" s="261"/>
      <c r="AT262" s="261"/>
      <c r="AU262" s="261"/>
      <c r="AV262" s="261"/>
      <c r="AW262" s="261"/>
    </row>
    <row r="263" spans="38:49" ht="12.75">
      <c r="AL263" s="261"/>
      <c r="AM263" s="261"/>
      <c r="AN263" s="261"/>
      <c r="AO263" s="261"/>
      <c r="AP263" s="261"/>
      <c r="AQ263" s="261"/>
      <c r="AR263" s="261"/>
      <c r="AS263" s="261"/>
      <c r="AT263" s="261"/>
      <c r="AU263" s="261"/>
      <c r="AV263" s="261"/>
      <c r="AW263" s="261"/>
    </row>
    <row r="264" spans="38:49" ht="12.75">
      <c r="AL264" s="261"/>
      <c r="AM264" s="261"/>
      <c r="AN264" s="261"/>
      <c r="AO264" s="261"/>
      <c r="AP264" s="261"/>
      <c r="AQ264" s="261"/>
      <c r="AR264" s="261"/>
      <c r="AS264" s="261"/>
      <c r="AT264" s="261"/>
      <c r="AU264" s="261"/>
      <c r="AV264" s="261"/>
      <c r="AW264" s="261"/>
    </row>
    <row r="265" spans="38:49" ht="12.75">
      <c r="AL265" s="261"/>
      <c r="AM265" s="261"/>
      <c r="AN265" s="261"/>
      <c r="AO265" s="261"/>
      <c r="AP265" s="261"/>
      <c r="AQ265" s="261"/>
      <c r="AR265" s="261"/>
      <c r="AS265" s="261"/>
      <c r="AT265" s="261"/>
      <c r="AU265" s="261"/>
      <c r="AV265" s="261"/>
      <c r="AW265" s="261"/>
    </row>
  </sheetData>
  <sheetProtection selectLockedCells="1" selectUnlockedCells="1"/>
  <mergeCells count="77">
    <mergeCell ref="A1:AY1"/>
    <mergeCell ref="BC4:BC7"/>
    <mergeCell ref="BD4:BD7"/>
    <mergeCell ref="BE4:BE7"/>
    <mergeCell ref="BF4:BF7"/>
    <mergeCell ref="BH4:BH7"/>
    <mergeCell ref="AQ4:AQ7"/>
    <mergeCell ref="AR4:AR7"/>
    <mergeCell ref="AS4:AS7"/>
    <mergeCell ref="AT4:AT7"/>
    <mergeCell ref="BI4:BI7"/>
    <mergeCell ref="AW4:AW7"/>
    <mergeCell ref="AX4:AX7"/>
    <mergeCell ref="AY4:AY7"/>
    <mergeCell ref="AZ4:AZ7"/>
    <mergeCell ref="BA4:BA7"/>
    <mergeCell ref="BB4:BB7"/>
    <mergeCell ref="BG4:BG7"/>
    <mergeCell ref="AV4:AV7"/>
    <mergeCell ref="AK4:AK7"/>
    <mergeCell ref="AL4:AL7"/>
    <mergeCell ref="AM4:AM7"/>
    <mergeCell ref="AN4:AN7"/>
    <mergeCell ref="AO4:AO7"/>
    <mergeCell ref="AP4:AP7"/>
    <mergeCell ref="AD4:AD7"/>
    <mergeCell ref="AE4:AE7"/>
    <mergeCell ref="AG4:AG7"/>
    <mergeCell ref="AU4:AU7"/>
    <mergeCell ref="AH2:AH7"/>
    <mergeCell ref="AI2:AJ7"/>
    <mergeCell ref="AF4:AF7"/>
    <mergeCell ref="X4:X7"/>
    <mergeCell ref="Y4:Y7"/>
    <mergeCell ref="Z4:Z7"/>
    <mergeCell ref="AA4:AA7"/>
    <mergeCell ref="AB4:AB7"/>
    <mergeCell ref="AC4:AC7"/>
    <mergeCell ref="BJ2:BJ7"/>
    <mergeCell ref="BK2:BK7"/>
    <mergeCell ref="P4:P7"/>
    <mergeCell ref="Q4:Q7"/>
    <mergeCell ref="R4:R7"/>
    <mergeCell ref="S4:S7"/>
    <mergeCell ref="T4:T7"/>
    <mergeCell ref="U4:U7"/>
    <mergeCell ref="V4:V7"/>
    <mergeCell ref="W4:W7"/>
    <mergeCell ref="H58:I58"/>
    <mergeCell ref="H59:I59"/>
    <mergeCell ref="A60:F63"/>
    <mergeCell ref="H60:I60"/>
    <mergeCell ref="H61:I61"/>
    <mergeCell ref="H62:I62"/>
    <mergeCell ref="H63:I63"/>
    <mergeCell ref="A7:B7"/>
    <mergeCell ref="A15:B15"/>
    <mergeCell ref="A23:B23"/>
    <mergeCell ref="C32:C33"/>
    <mergeCell ref="A58:F59"/>
    <mergeCell ref="G58:G63"/>
    <mergeCell ref="I4:I5"/>
    <mergeCell ref="A6:B6"/>
    <mergeCell ref="A2:A5"/>
    <mergeCell ref="B2:B5"/>
    <mergeCell ref="C2:C5"/>
    <mergeCell ref="D2:I2"/>
    <mergeCell ref="J2:O2"/>
    <mergeCell ref="D3:D5"/>
    <mergeCell ref="E3:E5"/>
    <mergeCell ref="F3:F5"/>
    <mergeCell ref="G3:I3"/>
    <mergeCell ref="J3:K3"/>
    <mergeCell ref="L3:M3"/>
    <mergeCell ref="N3:O3"/>
    <mergeCell ref="G4:G5"/>
    <mergeCell ref="H4:H5"/>
  </mergeCells>
  <printOptions/>
  <pageMargins left="0.2362204724409449" right="0.2362204724409449" top="0.31" bottom="0.36" header="0.31496062992125984" footer="0.31496062992125984"/>
  <pageSetup horizontalDpi="300" verticalDpi="300" orientation="landscape" paperSize="9" scale="50" r:id="rId1"/>
  <headerFooter alignWithMargins="0">
    <oddHeader>&amp;C&amp;"Arial,Обычный"&amp;A</oddHeader>
    <oddFooter>&amp;C&amp;"Arial,Обычный"Страница &amp;P</oddFooter>
  </headerFooter>
  <rowBreaks count="1" manualBreakCount="1">
    <brk id="37" max="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2018-09-29T05:36:47Z</cp:lastPrinted>
  <dcterms:created xsi:type="dcterms:W3CDTF">2018-09-29T07:21:01Z</dcterms:created>
  <dcterms:modified xsi:type="dcterms:W3CDTF">2018-10-22T09:40:48Z</dcterms:modified>
  <cp:category/>
  <cp:version/>
  <cp:contentType/>
  <cp:contentStatus/>
</cp:coreProperties>
</file>