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УП-17-20" sheetId="1" r:id="rId1"/>
    <sheet name="ГРАФИК-АВТ.-15-18 (1к-8А) " sheetId="2" r:id="rId2"/>
    <sheet name="ГРАФИК-АВТ.-15-18 (1к-9А)" sheetId="3" r:id="rId3"/>
    <sheet name="Лист2" sheetId="4" r:id="rId4"/>
    <sheet name="Лист3" sheetId="5" r:id="rId5"/>
  </sheets>
  <definedNames>
    <definedName name="_edn1" localSheetId="1">'ГРАФИК-АВТ.-15-18 (1к-8А) '!$A$61</definedName>
    <definedName name="_edn1" localSheetId="0">'УП-17-20'!$B$66</definedName>
    <definedName name="_edn1">'ГРАФИК-АВТ.-15-18 (1к-9А)'!$A$61</definedName>
    <definedName name="_ednref1" localSheetId="1">'ГРАФИК-АВТ.-15-18 (1к-8А) '!$C$2</definedName>
    <definedName name="_ednref1" localSheetId="0">'УП-17-20'!$D$2</definedName>
    <definedName name="_ednref1">'ГРАФИК-АВТ.-15-18 (1к-9А)'!$C$2</definedName>
    <definedName name="_xlnm.Print_Area" localSheetId="1">'ГРАФИК-АВТ.-15-18 (1к-8А) '!$A$1:$BN$51</definedName>
    <definedName name="_xlnm.Print_Area" localSheetId="2">'ГРАФИК-АВТ.-15-18 (1к-9А)'!$A$1:$BM$60</definedName>
    <definedName name="_xlnm.Print_Area" localSheetId="0">'УП-17-20'!$A$1:$P$65</definedName>
  </definedNames>
  <calcPr fullCalcOnLoad="1"/>
</workbook>
</file>

<file path=xl/sharedStrings.xml><?xml version="1.0" encoding="utf-8"?>
<sst xmlns="http://schemas.openxmlformats.org/spreadsheetml/2006/main" count="659" uniqueCount="243">
  <si>
    <t>Индекс</t>
  </si>
  <si>
    <t>Наименование циклов, дисциплин, профессиональных модулей, МДК, практик</t>
  </si>
  <si>
    <t>Формы     аттестации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</si>
  <si>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</si>
  <si>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</si>
  <si>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max</t>
  </si>
  <si>
    <t>СРС</t>
  </si>
  <si>
    <t>Обязательная аудиторная</t>
  </si>
  <si>
    <t>I курс</t>
  </si>
  <si>
    <t>II курс</t>
  </si>
  <si>
    <t>III курс</t>
  </si>
  <si>
    <t>всего занятий</t>
  </si>
  <si>
    <t>в т. ч. лаб. и практ. Занятий</t>
  </si>
  <si>
    <t>1 сем.</t>
  </si>
  <si>
    <t>2 сем.</t>
  </si>
  <si>
    <t>3 сем.</t>
  </si>
  <si>
    <t>4 сем.</t>
  </si>
  <si>
    <t>5 сем.</t>
  </si>
  <si>
    <t>6 сем.</t>
  </si>
  <si>
    <t>17 нед.</t>
  </si>
  <si>
    <t>-,-,-,-,ДЗ</t>
  </si>
  <si>
    <t>Иностранный язык</t>
  </si>
  <si>
    <t xml:space="preserve">История </t>
  </si>
  <si>
    <t>Обществознание (включая экономику и право)</t>
  </si>
  <si>
    <t xml:space="preserve">   </t>
  </si>
  <si>
    <t xml:space="preserve">Химия </t>
  </si>
  <si>
    <t>-,-,ДЗ</t>
  </si>
  <si>
    <t>Биология</t>
  </si>
  <si>
    <t>Физическая культура</t>
  </si>
  <si>
    <t>З,З,З,ДЗ</t>
  </si>
  <si>
    <t>Основы безопасности жизнедеятельности</t>
  </si>
  <si>
    <t>-,-,-,ДЗ</t>
  </si>
  <si>
    <t xml:space="preserve">Кубановедение </t>
  </si>
  <si>
    <t>-,ДЗ</t>
  </si>
  <si>
    <t>Основы бюджетной грамотности</t>
  </si>
  <si>
    <t>Физика</t>
  </si>
  <si>
    <t>ОП.00</t>
  </si>
  <si>
    <t xml:space="preserve">Общепрофессиональный цикл </t>
  </si>
  <si>
    <t>ОП.01</t>
  </si>
  <si>
    <t>ОП.02</t>
  </si>
  <si>
    <t>ОП.03</t>
  </si>
  <si>
    <t>-,Э</t>
  </si>
  <si>
    <t>Безопасность жизнедеятельности</t>
  </si>
  <si>
    <t>П.00</t>
  </si>
  <si>
    <t xml:space="preserve">Профессиональный цикл </t>
  </si>
  <si>
    <t>ПМ.00</t>
  </si>
  <si>
    <t>Профессиональные модули</t>
  </si>
  <si>
    <t>ПМ.01</t>
  </si>
  <si>
    <t>Э(к)к</t>
  </si>
  <si>
    <t>МДК.01.01</t>
  </si>
  <si>
    <t>МДК 01.02</t>
  </si>
  <si>
    <t>УП.01</t>
  </si>
  <si>
    <t>Учебная практика</t>
  </si>
  <si>
    <t>ПП.01</t>
  </si>
  <si>
    <t>Производственная практика</t>
  </si>
  <si>
    <t xml:space="preserve">Производственная практика </t>
  </si>
  <si>
    <t>0</t>
  </si>
  <si>
    <t>ФК.00</t>
  </si>
  <si>
    <t>-,-,-,З,ДЗ</t>
  </si>
  <si>
    <t>ГИА</t>
  </si>
  <si>
    <t>Государственная итоговая аттестация</t>
  </si>
  <si>
    <r>
      <t>Консультации</t>
    </r>
    <r>
      <rPr>
        <sz val="11"/>
        <color indexed="8"/>
        <rFont val="Times New Roman"/>
        <family val="1"/>
      </rPr>
      <t xml:space="preserve"> на учебную группу по 100 часов в год (всего 250 час.)</t>
    </r>
  </si>
  <si>
    <t>Всего</t>
  </si>
  <si>
    <t>Дисциплин, МДК</t>
  </si>
  <si>
    <t>УП</t>
  </si>
  <si>
    <t>ПП</t>
  </si>
  <si>
    <t>экзаменов</t>
  </si>
  <si>
    <t>1</t>
  </si>
  <si>
    <t>2</t>
  </si>
  <si>
    <t xml:space="preserve">диф.зачетов </t>
  </si>
  <si>
    <t>5</t>
  </si>
  <si>
    <t xml:space="preserve">зачетов </t>
  </si>
  <si>
    <t>ВСЕГО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</si>
  <si>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</si>
  <si>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</si>
  <si>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</si>
  <si>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</si>
  <si>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</si>
  <si>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</si>
  <si>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</si>
  <si>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</si>
  <si>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</si>
  <si>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</si>
  <si>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</si>
  <si>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</si>
  <si>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>География</t>
  </si>
  <si>
    <t>ОУД.13</t>
  </si>
  <si>
    <t>Экология</t>
  </si>
  <si>
    <t>ОБЩИЕ</t>
  </si>
  <si>
    <t>ПО ВЫБОРУ ИЗ ОБЯЗАТЕЛЬНЫХ ПРЕДМЕТНЫХ ОБЛАСТЕЙ</t>
  </si>
  <si>
    <t>ДОПОЛНИТЕЛЬНЫЕ</t>
  </si>
  <si>
    <t>Основы предпринимательской деятельности</t>
  </si>
  <si>
    <t>ДЗ</t>
  </si>
  <si>
    <t>16 нед</t>
  </si>
  <si>
    <t>16 нед.</t>
  </si>
  <si>
    <t>23 нед.</t>
  </si>
  <si>
    <t>23 нед</t>
  </si>
  <si>
    <t>21 нед.</t>
  </si>
  <si>
    <t>Охрана труда</t>
  </si>
  <si>
    <t>-,ДЗ,-,Э</t>
  </si>
  <si>
    <t>-,-,Э</t>
  </si>
  <si>
    <t>-,-,-,-.-,ДЗ</t>
  </si>
  <si>
    <t>-,-,-,-,-,ДЗ</t>
  </si>
  <si>
    <t>-,ДЗ,-,ДЗ</t>
  </si>
  <si>
    <t>Индивидуальный проект</t>
  </si>
  <si>
    <t>3</t>
  </si>
  <si>
    <t>2 н.</t>
  </si>
  <si>
    <t>Государственная (итоговая) аттестация с 11.06.2018 г  по 24.06.2018 г:                          защита выпускной квалификационной работы</t>
  </si>
  <si>
    <t>ПМ.03</t>
  </si>
  <si>
    <t>МДК.03.01</t>
  </si>
  <si>
    <t>Математика: алгебра и начала математического анализа, геометрия</t>
  </si>
  <si>
    <t>Основы учебно-исследовательской работы студента (ОУИРС)</t>
  </si>
  <si>
    <t>Электротехника</t>
  </si>
  <si>
    <t>Материаловедение</t>
  </si>
  <si>
    <t>-,-,-,Э</t>
  </si>
  <si>
    <t>Слесарное дело и тенические измерения</t>
  </si>
  <si>
    <t>Устройство, техническое обслуживание и ремонт автомобилей</t>
  </si>
  <si>
    <t>ПМ.02</t>
  </si>
  <si>
    <t>МДК.02.01</t>
  </si>
  <si>
    <t>УП.02</t>
  </si>
  <si>
    <t>ПП.02</t>
  </si>
  <si>
    <t>Теоретическая подготовка водителей автомобилей категории "В" и «С»</t>
  </si>
  <si>
    <t>Заправка транспортных средств горючими и смазочными материалами</t>
  </si>
  <si>
    <t>МДК.03.02</t>
  </si>
  <si>
    <t>Оборудование и эксплуатация заправочных станций</t>
  </si>
  <si>
    <t>Организация транспортировки, приема, хранения и отпуска нефтепродуктов</t>
  </si>
  <si>
    <t>-,-,-,-,-,З</t>
  </si>
  <si>
    <t>-,-.-,ДЗ</t>
  </si>
  <si>
    <t>-,-,-,ДЗ,-,ДЗ</t>
  </si>
  <si>
    <t>Транспортировка грузов и перевозка пассажиров</t>
  </si>
  <si>
    <t>Техническое обслуживание и ремонт автотранспорта</t>
  </si>
  <si>
    <t>Э(к)</t>
  </si>
  <si>
    <t xml:space="preserve"> </t>
  </si>
  <si>
    <t>8</t>
  </si>
  <si>
    <t>84</t>
  </si>
  <si>
    <t>156</t>
  </si>
  <si>
    <t>252</t>
  </si>
  <si>
    <t>ИТОГО</t>
  </si>
  <si>
    <t>29.12-11.01.</t>
  </si>
  <si>
    <t>20.06-26.06</t>
  </si>
  <si>
    <t>13.06-19.03</t>
  </si>
  <si>
    <t>-,-,-,ДЗ,Э</t>
  </si>
  <si>
    <t>График учебного процесса для основной профессиональной образовательной программы по профессии 23.01.03 Автомеханик (2 курс-2015-2016 уч.год)</t>
  </si>
  <si>
    <t>УД.01</t>
  </si>
  <si>
    <t>УД.02</t>
  </si>
  <si>
    <t>УД.03</t>
  </si>
  <si>
    <t>УД.04</t>
  </si>
  <si>
    <t>УД.05</t>
  </si>
  <si>
    <t>Информатика</t>
  </si>
  <si>
    <t>540</t>
  </si>
  <si>
    <t>96</t>
  </si>
  <si>
    <t>120</t>
  </si>
  <si>
    <t>324</t>
  </si>
  <si>
    <t>636</t>
  </si>
  <si>
    <t>492</t>
  </si>
  <si>
    <t>672</t>
  </si>
  <si>
    <t>528</t>
  </si>
  <si>
    <t>ОП.04</t>
  </si>
  <si>
    <t xml:space="preserve">Русский язык и литература. Русский язык </t>
  </si>
  <si>
    <t xml:space="preserve">Русский язык и литература. Литература </t>
  </si>
  <si>
    <t>УП.03</t>
  </si>
  <si>
    <t>ПП.03</t>
  </si>
  <si>
    <t>УД</t>
  </si>
  <si>
    <t>Э</t>
  </si>
  <si>
    <t>З</t>
  </si>
  <si>
    <t>01.09-03.09</t>
  </si>
  <si>
    <t>05.09-10.09</t>
  </si>
  <si>
    <t>12.09-17.09</t>
  </si>
  <si>
    <t>19.09-24.09</t>
  </si>
  <si>
    <t>26.09-01.10</t>
  </si>
  <si>
    <t>03.10-08.10</t>
  </si>
  <si>
    <t>10.10-15.10</t>
  </si>
  <si>
    <t>17.10-22.10</t>
  </si>
  <si>
    <t>24.10-29.10</t>
  </si>
  <si>
    <t>31.10-05.11</t>
  </si>
  <si>
    <t>07.11-12.11</t>
  </si>
  <si>
    <t>14.11-19.11</t>
  </si>
  <si>
    <t>21.11-26.11</t>
  </si>
  <si>
    <t>28.11-03.12</t>
  </si>
  <si>
    <t>05.12-10.12</t>
  </si>
  <si>
    <t>12.12-17.12</t>
  </si>
  <si>
    <t>19.12-21.12</t>
  </si>
  <si>
    <t>22.12-28.12</t>
  </si>
  <si>
    <t>12.01-14.01</t>
  </si>
  <si>
    <t>16.01.-21.01</t>
  </si>
  <si>
    <t>23.01-28.01</t>
  </si>
  <si>
    <t>30.01-04.02</t>
  </si>
  <si>
    <t>06.02-11.02</t>
  </si>
  <si>
    <t>13.02-18.02</t>
  </si>
  <si>
    <t>20.02-25.02</t>
  </si>
  <si>
    <t>27.02-04.03</t>
  </si>
  <si>
    <t>06.03-11.03</t>
  </si>
  <si>
    <t>13.03-18.03</t>
  </si>
  <si>
    <t>20.03-25.03</t>
  </si>
  <si>
    <t>27.03-01.04</t>
  </si>
  <si>
    <t>03.04-08.04</t>
  </si>
  <si>
    <t>10.04-15.04</t>
  </si>
  <si>
    <t>17.04-22.04</t>
  </si>
  <si>
    <t>24.04-29.04</t>
  </si>
  <si>
    <t>01.05-06.05</t>
  </si>
  <si>
    <t>08.05-13.05</t>
  </si>
  <si>
    <t>15.05-20.05</t>
  </si>
  <si>
    <t>22.05-27.05</t>
  </si>
  <si>
    <t>29.05-03.06</t>
  </si>
  <si>
    <t>05.06-11.06</t>
  </si>
  <si>
    <t>12.06-17.06</t>
  </si>
  <si>
    <t>19.06-21.06</t>
  </si>
  <si>
    <t>22.06-28.06</t>
  </si>
  <si>
    <t xml:space="preserve">Русский язык </t>
  </si>
  <si>
    <t xml:space="preserve">Литература </t>
  </si>
  <si>
    <t>26.12-28.12</t>
  </si>
  <si>
    <t>ОУД.14</t>
  </si>
  <si>
    <t>4</t>
  </si>
  <si>
    <t>З,З,ДЗ</t>
  </si>
  <si>
    <t>Астрономия</t>
  </si>
  <si>
    <t>ОУД.15</t>
  </si>
  <si>
    <t>План учебного процесса для основной профессиональной образовательной программы среднего профессионального образования программы подготовки квалифицированных рабочих, служащих  по профессии 23.01.08 Слесарь по ремонту строительных машин                                                                                                                                         (2018-2021 уч.годы)</t>
  </si>
  <si>
    <t>Основы права</t>
  </si>
  <si>
    <t>Слесарное дело</t>
  </si>
  <si>
    <t>Черчение</t>
  </si>
  <si>
    <t>ОП.05</t>
  </si>
  <si>
    <t>ОП.06</t>
  </si>
  <si>
    <t>Основы технической механики и гидравлики</t>
  </si>
  <si>
    <t>ОП.07</t>
  </si>
  <si>
    <t>Техническое обслуживание и ремонт систем узлов,  приборов автомобилей</t>
  </si>
  <si>
    <t>Конструкция, эксплуатация и техническое обслуживание автомобилей</t>
  </si>
  <si>
    <t>Оборудование, техника и технология сварки и резки металлов</t>
  </si>
  <si>
    <t>Выполнение сварки и резки средней сложности деталей</t>
  </si>
  <si>
    <t xml:space="preserve">    </t>
  </si>
  <si>
    <t>.-,-,ДЗ.</t>
  </si>
  <si>
    <t>-,-,-,-,-,Зк</t>
  </si>
  <si>
    <t>Государственная итоговая аттестация с 15.06.2021 г  по 28.06.2021 г:                          защита выпускной квалификационной работы по профессиональному модулю ПМ.02 Техническое обслуживание и ремонт систем узлов, приборов автомобилей</t>
  </si>
  <si>
    <t>142</t>
  </si>
  <si>
    <t>66</t>
  </si>
  <si>
    <t>288</t>
  </si>
  <si>
    <t>216</t>
  </si>
  <si>
    <t>612</t>
  </si>
  <si>
    <t>686</t>
  </si>
  <si>
    <t>510</t>
  </si>
  <si>
    <t>678</t>
  </si>
  <si>
    <t>-,Эк</t>
  </si>
  <si>
    <t>-,-,-,-,Э</t>
  </si>
  <si>
    <t>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</si>
</sst>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61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BE6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7D2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4E42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5999900102615356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6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textRotation="90" wrapText="1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33" borderId="15" xfId="0" applyFont="1" applyFill="1" applyBorder="1" applyAlignment="1">
      <alignment horizontal="left" vertical="top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top" wrapText="1"/>
    </xf>
    <xf numFmtId="0" fontId="14" fillId="36" borderId="18" xfId="0" applyFont="1" applyFill="1" applyBorder="1" applyAlignment="1">
      <alignment horizontal="left" vertical="top" wrapText="1"/>
    </xf>
    <xf numFmtId="0" fontId="6" fillId="36" borderId="16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3" fillId="37" borderId="18" xfId="0" applyFont="1" applyFill="1" applyBorder="1" applyAlignment="1">
      <alignment horizontal="left" vertical="top" wrapText="1"/>
    </xf>
    <xf numFmtId="0" fontId="17" fillId="37" borderId="16" xfId="0" applyFont="1" applyFill="1" applyBorder="1" applyAlignment="1">
      <alignment horizontal="center" vertical="center" wrapText="1"/>
    </xf>
    <xf numFmtId="0" fontId="17" fillId="34" borderId="16" xfId="0" applyFont="1" applyFill="1" applyBorder="1" applyAlignment="1">
      <alignment horizontal="center" vertical="center" wrapText="1"/>
    </xf>
    <xf numFmtId="0" fontId="17" fillId="37" borderId="14" xfId="0" applyFont="1" applyFill="1" applyBorder="1" applyAlignment="1">
      <alignment horizontal="center" vertical="center" wrapText="1"/>
    </xf>
    <xf numFmtId="0" fontId="17" fillId="37" borderId="13" xfId="0" applyFont="1" applyFill="1" applyBorder="1" applyAlignment="1">
      <alignment horizontal="center" vertical="center" wrapText="1"/>
    </xf>
    <xf numFmtId="0" fontId="11" fillId="37" borderId="18" xfId="0" applyFont="1" applyFill="1" applyBorder="1" applyAlignment="1">
      <alignment horizontal="left" vertical="top" wrapText="1"/>
    </xf>
    <xf numFmtId="0" fontId="18" fillId="36" borderId="18" xfId="0" applyFont="1" applyFill="1" applyBorder="1" applyAlignment="1">
      <alignment horizontal="left" vertical="top" wrapText="1"/>
    </xf>
    <xf numFmtId="0" fontId="6" fillId="34" borderId="16" xfId="0" applyFont="1" applyFill="1" applyBorder="1" applyAlignment="1">
      <alignment horizontal="center" vertical="center" wrapText="1"/>
    </xf>
    <xf numFmtId="49" fontId="13" fillId="37" borderId="18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 vertical="top" wrapText="1"/>
    </xf>
    <xf numFmtId="49" fontId="6" fillId="33" borderId="15" xfId="0" applyNumberFormat="1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4" borderId="20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49" fontId="11" fillId="38" borderId="13" xfId="0" applyNumberFormat="1" applyFont="1" applyFill="1" applyBorder="1" applyAlignment="1">
      <alignment horizontal="center" vertical="center" wrapText="1"/>
    </xf>
    <xf numFmtId="49" fontId="11" fillId="38" borderId="14" xfId="0" applyNumberFormat="1" applyFont="1" applyFill="1" applyBorder="1" applyAlignment="1">
      <alignment horizontal="center" vertical="center" wrapText="1"/>
    </xf>
    <xf numFmtId="49" fontId="11" fillId="38" borderId="16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49" fontId="11" fillId="39" borderId="13" xfId="0" applyNumberFormat="1" applyFont="1" applyFill="1" applyBorder="1" applyAlignment="1">
      <alignment horizontal="center" vertical="center" wrapText="1"/>
    </xf>
    <xf numFmtId="49" fontId="11" fillId="39" borderId="14" xfId="0" applyNumberFormat="1" applyFont="1" applyFill="1" applyBorder="1" applyAlignment="1">
      <alignment horizontal="center" vertical="center" wrapText="1"/>
    </xf>
    <xf numFmtId="49" fontId="11" fillId="39" borderId="16" xfId="0" applyNumberFormat="1" applyFont="1" applyFill="1" applyBorder="1" applyAlignment="1">
      <alignment horizontal="center" vertical="center" wrapText="1"/>
    </xf>
    <xf numFmtId="49" fontId="11" fillId="39" borderId="23" xfId="0" applyNumberFormat="1" applyFont="1" applyFill="1" applyBorder="1" applyAlignment="1">
      <alignment horizontal="center" vertical="center" wrapText="1"/>
    </xf>
    <xf numFmtId="49" fontId="11" fillId="39" borderId="24" xfId="0" applyNumberFormat="1" applyFont="1" applyFill="1" applyBorder="1" applyAlignment="1">
      <alignment horizontal="center" vertical="center" wrapText="1"/>
    </xf>
    <xf numFmtId="49" fontId="11" fillId="39" borderId="25" xfId="0" applyNumberFormat="1" applyFont="1" applyFill="1" applyBorder="1" applyAlignment="1">
      <alignment horizontal="center" vertical="center" wrapText="1"/>
    </xf>
    <xf numFmtId="49" fontId="11" fillId="39" borderId="26" xfId="0" applyNumberFormat="1" applyFont="1" applyFill="1" applyBorder="1" applyAlignment="1">
      <alignment horizontal="center" vertical="center" wrapText="1"/>
    </xf>
    <xf numFmtId="0" fontId="6" fillId="36" borderId="27" xfId="0" applyFont="1" applyFill="1" applyBorder="1" applyAlignment="1">
      <alignment horizontal="center" vertical="center" wrapText="1"/>
    </xf>
    <xf numFmtId="0" fontId="6" fillId="36" borderId="28" xfId="0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top" wrapText="1"/>
    </xf>
    <xf numFmtId="0" fontId="10" fillId="40" borderId="13" xfId="0" applyFont="1" applyFill="1" applyBorder="1" applyAlignment="1">
      <alignment horizontal="center" vertical="center" wrapText="1"/>
    </xf>
    <xf numFmtId="0" fontId="10" fillId="41" borderId="14" xfId="0" applyFont="1" applyFill="1" applyBorder="1" applyAlignment="1">
      <alignment horizontal="center" vertical="center" wrapText="1"/>
    </xf>
    <xf numFmtId="0" fontId="6" fillId="11" borderId="29" xfId="0" applyFont="1" applyFill="1" applyBorder="1" applyAlignment="1">
      <alignment horizontal="center" vertical="center" wrapText="1"/>
    </xf>
    <xf numFmtId="0" fontId="6" fillId="42" borderId="29" xfId="0" applyFont="1" applyFill="1" applyBorder="1" applyAlignment="1">
      <alignment horizontal="center" vertical="center" wrapText="1"/>
    </xf>
    <xf numFmtId="0" fontId="6" fillId="43" borderId="29" xfId="0" applyFont="1" applyFill="1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34" borderId="33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49" fontId="10" fillId="11" borderId="15" xfId="0" applyNumberFormat="1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44" borderId="34" xfId="0" applyFont="1" applyFill="1" applyBorder="1" applyAlignment="1">
      <alignment horizontal="center" vertical="center" wrapText="1"/>
    </xf>
    <xf numFmtId="0" fontId="9" fillId="11" borderId="15" xfId="0" applyFont="1" applyFill="1" applyBorder="1" applyAlignment="1">
      <alignment horizontal="center" vertical="center" wrapText="1"/>
    </xf>
    <xf numFmtId="0" fontId="6" fillId="45" borderId="36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46" borderId="14" xfId="0" applyFont="1" applyFill="1" applyBorder="1" applyAlignment="1">
      <alignment horizontal="center" vertical="center" wrapText="1"/>
    </xf>
    <xf numFmtId="0" fontId="11" fillId="41" borderId="14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left" vertical="top" wrapText="1"/>
    </xf>
    <xf numFmtId="0" fontId="2" fillId="33" borderId="37" xfId="0" applyFont="1" applyFill="1" applyBorder="1" applyAlignment="1">
      <alignment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wrapText="1"/>
    </xf>
    <xf numFmtId="0" fontId="10" fillId="34" borderId="36" xfId="0" applyFont="1" applyFill="1" applyBorder="1" applyAlignment="1">
      <alignment horizontal="center" vertical="center" wrapText="1"/>
    </xf>
    <xf numFmtId="0" fontId="10" fillId="41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41" borderId="35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6" fillId="43" borderId="20" xfId="0" applyFont="1" applyFill="1" applyBorder="1" applyAlignment="1">
      <alignment horizontal="center" vertical="center" wrapText="1"/>
    </xf>
    <xf numFmtId="0" fontId="6" fillId="45" borderId="26" xfId="0" applyFont="1" applyFill="1" applyBorder="1" applyAlignment="1">
      <alignment horizontal="center" vertical="center" wrapText="1"/>
    </xf>
    <xf numFmtId="0" fontId="6" fillId="11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47" borderId="27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17" fillId="37" borderId="43" xfId="0" applyFont="1" applyFill="1" applyBorder="1" applyAlignment="1">
      <alignment horizontal="center" vertical="center" wrapText="1"/>
    </xf>
    <xf numFmtId="0" fontId="14" fillId="33" borderId="44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6" fillId="42" borderId="20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5" fillId="36" borderId="45" xfId="0" applyFont="1" applyFill="1" applyBorder="1" applyAlignment="1">
      <alignment horizontal="left" vertical="top" wrapText="1"/>
    </xf>
    <xf numFmtId="49" fontId="16" fillId="48" borderId="18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49" borderId="14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20" fillId="0" borderId="0" xfId="0" applyNumberFormat="1" applyFont="1" applyBorder="1" applyAlignment="1">
      <alignment horizontal="right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left" vertical="top" wrapText="1"/>
    </xf>
    <xf numFmtId="0" fontId="11" fillId="0" borderId="46" xfId="0" applyFont="1" applyFill="1" applyBorder="1" applyAlignment="1">
      <alignment horizontal="left" vertical="top" wrapText="1"/>
    </xf>
    <xf numFmtId="49" fontId="21" fillId="0" borderId="46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49" fontId="21" fillId="0" borderId="18" xfId="0" applyNumberFormat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left" vertical="top" wrapText="1"/>
    </xf>
    <xf numFmtId="0" fontId="11" fillId="0" borderId="47" xfId="0" applyFont="1" applyFill="1" applyBorder="1" applyAlignment="1">
      <alignment horizontal="left" vertical="top" wrapText="1"/>
    </xf>
    <xf numFmtId="49" fontId="21" fillId="0" borderId="47" xfId="0" applyNumberFormat="1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 wrapText="1"/>
    </xf>
    <xf numFmtId="49" fontId="5" fillId="0" borderId="46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/>
    </xf>
    <xf numFmtId="0" fontId="12" fillId="0" borderId="51" xfId="0" applyFont="1" applyFill="1" applyBorder="1" applyAlignment="1">
      <alignment horizontal="justify"/>
    </xf>
    <xf numFmtId="0" fontId="5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/>
    </xf>
    <xf numFmtId="0" fontId="12" fillId="0" borderId="52" xfId="0" applyFont="1" applyFill="1" applyBorder="1" applyAlignment="1">
      <alignment horizontal="justify"/>
    </xf>
    <xf numFmtId="0" fontId="12" fillId="0" borderId="53" xfId="0" applyFont="1" applyFill="1" applyBorder="1" applyAlignment="1">
      <alignment/>
    </xf>
    <xf numFmtId="0" fontId="12" fillId="0" borderId="54" xfId="0" applyFont="1" applyFill="1" applyBorder="1" applyAlignment="1">
      <alignment horizontal="justify"/>
    </xf>
    <xf numFmtId="0" fontId="13" fillId="0" borderId="18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justify"/>
    </xf>
    <xf numFmtId="0" fontId="11" fillId="0" borderId="16" xfId="0" applyFont="1" applyFill="1" applyBorder="1" applyAlignment="1">
      <alignment horizontal="center" vertical="center" wrapText="1"/>
    </xf>
    <xf numFmtId="49" fontId="16" fillId="50" borderId="18" xfId="0" applyNumberFormat="1" applyFont="1" applyFill="1" applyBorder="1" applyAlignment="1">
      <alignment horizontal="center" vertical="center" wrapText="1"/>
    </xf>
    <xf numFmtId="0" fontId="10" fillId="41" borderId="31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37" borderId="28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5" borderId="22" xfId="0" applyFont="1" applyFill="1" applyBorder="1" applyAlignment="1">
      <alignment horizontal="center" vertical="center"/>
    </xf>
    <xf numFmtId="0" fontId="21" fillId="5" borderId="20" xfId="0" applyFont="1" applyFill="1" applyBorder="1" applyAlignment="1">
      <alignment horizontal="center" vertical="center"/>
    </xf>
    <xf numFmtId="0" fontId="21" fillId="5" borderId="40" xfId="0" applyFont="1" applyFill="1" applyBorder="1" applyAlignment="1">
      <alignment horizontal="center" vertical="center"/>
    </xf>
    <xf numFmtId="0" fontId="21" fillId="51" borderId="22" xfId="0" applyFont="1" applyFill="1" applyBorder="1" applyAlignment="1">
      <alignment horizontal="center" vertical="center"/>
    </xf>
    <xf numFmtId="0" fontId="21" fillId="51" borderId="20" xfId="0" applyFont="1" applyFill="1" applyBorder="1" applyAlignment="1">
      <alignment horizontal="center" vertical="center"/>
    </xf>
    <xf numFmtId="0" fontId="21" fillId="51" borderId="40" xfId="0" applyFont="1" applyFill="1" applyBorder="1" applyAlignment="1">
      <alignment horizontal="center" vertical="center"/>
    </xf>
    <xf numFmtId="0" fontId="21" fillId="51" borderId="21" xfId="0" applyFont="1" applyFill="1" applyBorder="1" applyAlignment="1">
      <alignment horizontal="center" vertical="center"/>
    </xf>
    <xf numFmtId="0" fontId="10" fillId="49" borderId="13" xfId="0" applyFont="1" applyFill="1" applyBorder="1" applyAlignment="1">
      <alignment horizontal="center" vertical="center" wrapText="1"/>
    </xf>
    <xf numFmtId="0" fontId="17" fillId="41" borderId="14" xfId="0" applyFont="1" applyFill="1" applyBorder="1" applyAlignment="1">
      <alignment horizontal="center" vertical="center" wrapText="1"/>
    </xf>
    <xf numFmtId="0" fontId="6" fillId="45" borderId="56" xfId="0" applyFont="1" applyFill="1" applyBorder="1" applyAlignment="1">
      <alignment horizontal="center" vertical="center" wrapText="1"/>
    </xf>
    <xf numFmtId="0" fontId="6" fillId="11" borderId="57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6" fillId="36" borderId="59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6" fillId="45" borderId="23" xfId="0" applyFont="1" applyFill="1" applyBorder="1" applyAlignment="1">
      <alignment horizontal="center" vertical="center" wrapText="1"/>
    </xf>
    <xf numFmtId="0" fontId="6" fillId="45" borderId="24" xfId="0" applyFont="1" applyFill="1" applyBorder="1" applyAlignment="1">
      <alignment horizontal="center" vertical="center" wrapText="1"/>
    </xf>
    <xf numFmtId="0" fontId="6" fillId="11" borderId="62" xfId="0" applyFont="1" applyFill="1" applyBorder="1" applyAlignment="1">
      <alignment horizontal="center" vertical="center" wrapText="1"/>
    </xf>
    <xf numFmtId="0" fontId="6" fillId="33" borderId="63" xfId="0" applyFont="1" applyFill="1" applyBorder="1" applyAlignment="1">
      <alignment horizontal="center" vertical="center" wrapText="1"/>
    </xf>
    <xf numFmtId="0" fontId="6" fillId="33" borderId="64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41" borderId="28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49" borderId="61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4" fillId="33" borderId="40" xfId="0" applyFont="1" applyFill="1" applyBorder="1" applyAlignment="1">
      <alignment horizontal="center" vertical="center" wrapText="1"/>
    </xf>
    <xf numFmtId="0" fontId="10" fillId="52" borderId="14" xfId="0" applyFont="1" applyFill="1" applyBorder="1" applyAlignment="1">
      <alignment horizontal="center" vertical="center" wrapText="1"/>
    </xf>
    <xf numFmtId="0" fontId="10" fillId="53" borderId="14" xfId="0" applyFont="1" applyFill="1" applyBorder="1" applyAlignment="1">
      <alignment horizontal="center" vertical="center" wrapText="1"/>
    </xf>
    <xf numFmtId="0" fontId="10" fillId="49" borderId="28" xfId="0" applyFont="1" applyFill="1" applyBorder="1" applyAlignment="1">
      <alignment horizontal="center" vertical="center" wrapText="1"/>
    </xf>
    <xf numFmtId="0" fontId="10" fillId="49" borderId="35" xfId="0" applyFont="1" applyFill="1" applyBorder="1" applyAlignment="1">
      <alignment horizontal="center" vertical="center" wrapText="1"/>
    </xf>
    <xf numFmtId="0" fontId="10" fillId="41" borderId="66" xfId="0" applyFont="1" applyFill="1" applyBorder="1" applyAlignment="1">
      <alignment horizontal="center" vertical="center" wrapText="1"/>
    </xf>
    <xf numFmtId="0" fontId="10" fillId="41" borderId="34" xfId="0" applyFont="1" applyFill="1" applyBorder="1" applyAlignment="1">
      <alignment horizontal="center" vertical="center" wrapText="1"/>
    </xf>
    <xf numFmtId="0" fontId="10" fillId="41" borderId="32" xfId="0" applyFont="1" applyFill="1" applyBorder="1" applyAlignment="1">
      <alignment horizontal="center" vertical="center" wrapText="1"/>
    </xf>
    <xf numFmtId="0" fontId="17" fillId="41" borderId="2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 wrapText="1"/>
    </xf>
    <xf numFmtId="0" fontId="17" fillId="0" borderId="16" xfId="0" applyNumberFormat="1" applyFont="1" applyFill="1" applyBorder="1" applyAlignment="1">
      <alignment horizontal="center" vertical="center" wrapText="1"/>
    </xf>
    <xf numFmtId="0" fontId="7" fillId="51" borderId="15" xfId="0" applyFont="1" applyFill="1" applyBorder="1" applyAlignment="1">
      <alignment horizontal="center" vertical="center" wrapText="1"/>
    </xf>
    <xf numFmtId="0" fontId="21" fillId="51" borderId="65" xfId="0" applyFont="1" applyFill="1" applyBorder="1" applyAlignment="1">
      <alignment horizontal="center" vertical="center"/>
    </xf>
    <xf numFmtId="0" fontId="3" fillId="11" borderId="46" xfId="0" applyFont="1" applyFill="1" applyBorder="1" applyAlignment="1">
      <alignment horizontal="center" vertical="center"/>
    </xf>
    <xf numFmtId="0" fontId="21" fillId="43" borderId="10" xfId="0" applyFont="1" applyFill="1" applyBorder="1" applyAlignment="1">
      <alignment horizontal="center" vertical="center"/>
    </xf>
    <xf numFmtId="0" fontId="21" fillId="43" borderId="12" xfId="0" applyFont="1" applyFill="1" applyBorder="1" applyAlignment="1">
      <alignment horizontal="center" vertical="center"/>
    </xf>
    <xf numFmtId="0" fontId="21" fillId="43" borderId="13" xfId="0" applyFont="1" applyFill="1" applyBorder="1" applyAlignment="1">
      <alignment horizontal="center" vertical="center"/>
    </xf>
    <xf numFmtId="0" fontId="21" fillId="43" borderId="14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51" borderId="28" xfId="0" applyFont="1" applyFill="1" applyBorder="1" applyAlignment="1">
      <alignment horizontal="center" vertical="center"/>
    </xf>
    <xf numFmtId="0" fontId="21" fillId="17" borderId="18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54" borderId="28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 vertical="center"/>
    </xf>
    <xf numFmtId="0" fontId="21" fillId="43" borderId="68" xfId="0" applyFont="1" applyFill="1" applyBorder="1" applyAlignment="1">
      <alignment horizontal="center" vertical="center"/>
    </xf>
    <xf numFmtId="0" fontId="21" fillId="43" borderId="24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55" borderId="16" xfId="0" applyFont="1" applyFill="1" applyBorder="1" applyAlignment="1">
      <alignment horizontal="center" vertical="center"/>
    </xf>
    <xf numFmtId="0" fontId="21" fillId="55" borderId="30" xfId="0" applyFont="1" applyFill="1" applyBorder="1" applyAlignment="1">
      <alignment horizontal="center" vertical="center"/>
    </xf>
    <xf numFmtId="0" fontId="21" fillId="55" borderId="22" xfId="0" applyFont="1" applyFill="1" applyBorder="1" applyAlignment="1">
      <alignment horizontal="center" vertical="center"/>
    </xf>
    <xf numFmtId="0" fontId="21" fillId="55" borderId="40" xfId="0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43" borderId="31" xfId="0" applyFont="1" applyFill="1" applyBorder="1" applyAlignment="1">
      <alignment horizontal="center" vertical="center"/>
    </xf>
    <xf numFmtId="0" fontId="21" fillId="43" borderId="32" xfId="0" applyFont="1" applyFill="1" applyBorder="1" applyAlignment="1">
      <alignment horizontal="center" vertical="center"/>
    </xf>
    <xf numFmtId="0" fontId="21" fillId="51" borderId="61" xfId="0" applyFont="1" applyFill="1" applyBorder="1" applyAlignment="1">
      <alignment horizontal="center" vertical="center"/>
    </xf>
    <xf numFmtId="0" fontId="21" fillId="43" borderId="34" xfId="0" applyFont="1" applyFill="1" applyBorder="1" applyAlignment="1">
      <alignment horizontal="center" vertical="center"/>
    </xf>
    <xf numFmtId="0" fontId="21" fillId="43" borderId="35" xfId="0" applyFont="1" applyFill="1" applyBorder="1" applyAlignment="1">
      <alignment horizontal="center" vertical="center"/>
    </xf>
    <xf numFmtId="0" fontId="21" fillId="55" borderId="33" xfId="0" applyFont="1" applyFill="1" applyBorder="1" applyAlignment="1">
      <alignment horizontal="center" vertical="center"/>
    </xf>
    <xf numFmtId="0" fontId="21" fillId="43" borderId="22" xfId="0" applyFont="1" applyFill="1" applyBorder="1" applyAlignment="1">
      <alignment horizontal="center" vertical="center"/>
    </xf>
    <xf numFmtId="0" fontId="21" fillId="43" borderId="2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1" fillId="6" borderId="31" xfId="0" applyFont="1" applyFill="1" applyBorder="1" applyAlignment="1">
      <alignment horizontal="center" vertical="center"/>
    </xf>
    <xf numFmtId="0" fontId="21" fillId="6" borderId="3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9" xfId="0" applyFont="1" applyBorder="1" applyAlignment="1">
      <alignment/>
    </xf>
    <xf numFmtId="0" fontId="3" fillId="11" borderId="7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1" fillId="0" borderId="7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21" fillId="41" borderId="16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top" wrapText="1"/>
    </xf>
    <xf numFmtId="0" fontId="21" fillId="15" borderId="22" xfId="0" applyFont="1" applyFill="1" applyBorder="1" applyAlignment="1">
      <alignment horizontal="center" vertical="center"/>
    </xf>
    <xf numFmtId="0" fontId="21" fillId="15" borderId="20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 vertical="center"/>
    </xf>
    <xf numFmtId="0" fontId="21" fillId="43" borderId="23" xfId="0" applyFont="1" applyFill="1" applyBorder="1" applyAlignment="1">
      <alignment horizontal="center" vertical="center"/>
    </xf>
    <xf numFmtId="0" fontId="21" fillId="51" borderId="26" xfId="0" applyFont="1" applyFill="1" applyBorder="1" applyAlignment="1">
      <alignment horizontal="center" vertical="center"/>
    </xf>
    <xf numFmtId="0" fontId="21" fillId="17" borderId="47" xfId="0" applyFont="1" applyFill="1" applyBorder="1" applyAlignment="1">
      <alignment horizontal="center" vertical="center"/>
    </xf>
    <xf numFmtId="0" fontId="21" fillId="43" borderId="71" xfId="0" applyFont="1" applyFill="1" applyBorder="1" applyAlignment="1">
      <alignment horizontal="center" vertical="center"/>
    </xf>
    <xf numFmtId="0" fontId="21" fillId="43" borderId="72" xfId="0" applyFont="1" applyFill="1" applyBorder="1" applyAlignment="1">
      <alignment horizontal="center" vertical="center"/>
    </xf>
    <xf numFmtId="0" fontId="21" fillId="55" borderId="73" xfId="0" applyFont="1" applyFill="1" applyBorder="1" applyAlignment="1">
      <alignment horizontal="center" vertical="center"/>
    </xf>
    <xf numFmtId="0" fontId="21" fillId="51" borderId="74" xfId="0" applyFont="1" applyFill="1" applyBorder="1" applyAlignment="1">
      <alignment horizontal="center" vertical="center"/>
    </xf>
    <xf numFmtId="0" fontId="21" fillId="56" borderId="68" xfId="0" applyFont="1" applyFill="1" applyBorder="1" applyAlignment="1">
      <alignment horizontal="center" vertical="center"/>
    </xf>
    <xf numFmtId="0" fontId="21" fillId="56" borderId="75" xfId="0" applyFont="1" applyFill="1" applyBorder="1" applyAlignment="1">
      <alignment horizontal="center" vertical="center"/>
    </xf>
    <xf numFmtId="0" fontId="3" fillId="11" borderId="37" xfId="0" applyFont="1" applyFill="1" applyBorder="1" applyAlignment="1">
      <alignment horizontal="center" vertical="center"/>
    </xf>
    <xf numFmtId="0" fontId="21" fillId="43" borderId="64" xfId="0" applyFont="1" applyFill="1" applyBorder="1" applyAlignment="1">
      <alignment horizontal="center" vertical="center"/>
    </xf>
    <xf numFmtId="0" fontId="21" fillId="55" borderId="75" xfId="0" applyFont="1" applyFill="1" applyBorder="1" applyAlignment="1">
      <alignment horizontal="center" vertical="center"/>
    </xf>
    <xf numFmtId="0" fontId="21" fillId="51" borderId="41" xfId="0" applyFont="1" applyFill="1" applyBorder="1" applyAlignment="1">
      <alignment horizontal="center" vertical="center"/>
    </xf>
    <xf numFmtId="0" fontId="21" fillId="17" borderId="46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0" fontId="21" fillId="6" borderId="76" xfId="0" applyFont="1" applyFill="1" applyBorder="1" applyAlignment="1">
      <alignment horizontal="center" vertical="center"/>
    </xf>
    <xf numFmtId="0" fontId="3" fillId="11" borderId="45" xfId="0" applyFont="1" applyFill="1" applyBorder="1" applyAlignment="1">
      <alignment horizontal="center" vertical="center"/>
    </xf>
    <xf numFmtId="0" fontId="21" fillId="55" borderId="76" xfId="0" applyFont="1" applyFill="1" applyBorder="1" applyAlignment="1">
      <alignment horizontal="center" vertical="center"/>
    </xf>
    <xf numFmtId="0" fontId="21" fillId="51" borderId="55" xfId="0" applyFont="1" applyFill="1" applyBorder="1" applyAlignment="1">
      <alignment horizontal="center" vertical="center"/>
    </xf>
    <xf numFmtId="0" fontId="21" fillId="17" borderId="45" xfId="0" applyFont="1" applyFill="1" applyBorder="1" applyAlignment="1">
      <alignment horizontal="center" vertical="center"/>
    </xf>
    <xf numFmtId="0" fontId="21" fillId="57" borderId="71" xfId="0" applyFont="1" applyFill="1" applyBorder="1" applyAlignment="1">
      <alignment horizontal="center" vertical="center"/>
    </xf>
    <xf numFmtId="0" fontId="21" fillId="57" borderId="73" xfId="0" applyFont="1" applyFill="1" applyBorder="1" applyAlignment="1">
      <alignment horizontal="center" vertical="center"/>
    </xf>
    <xf numFmtId="0" fontId="21" fillId="57" borderId="34" xfId="0" applyFont="1" applyFill="1" applyBorder="1" applyAlignment="1">
      <alignment horizontal="center" vertical="center"/>
    </xf>
    <xf numFmtId="0" fontId="21" fillId="57" borderId="33" xfId="0" applyFont="1" applyFill="1" applyBorder="1" applyAlignment="1">
      <alignment horizontal="center" vertical="center"/>
    </xf>
    <xf numFmtId="0" fontId="21" fillId="49" borderId="20" xfId="0" applyFont="1" applyFill="1" applyBorder="1" applyAlignment="1">
      <alignment horizontal="center" vertical="center"/>
    </xf>
    <xf numFmtId="0" fontId="21" fillId="49" borderId="33" xfId="0" applyFont="1" applyFill="1" applyBorder="1" applyAlignment="1">
      <alignment horizontal="center" vertical="center"/>
    </xf>
    <xf numFmtId="0" fontId="21" fillId="49" borderId="16" xfId="0" applyFont="1" applyFill="1" applyBorder="1" applyAlignment="1">
      <alignment horizontal="center" vertical="center"/>
    </xf>
    <xf numFmtId="0" fontId="21" fillId="49" borderId="30" xfId="0" applyFont="1" applyFill="1" applyBorder="1" applyAlignment="1">
      <alignment horizontal="center" vertical="center"/>
    </xf>
    <xf numFmtId="0" fontId="21" fillId="49" borderId="73" xfId="0" applyFont="1" applyFill="1" applyBorder="1" applyAlignment="1">
      <alignment horizontal="center" vertical="center"/>
    </xf>
    <xf numFmtId="0" fontId="21" fillId="49" borderId="76" xfId="0" applyFont="1" applyFill="1" applyBorder="1" applyAlignment="1">
      <alignment horizontal="center" vertical="center"/>
    </xf>
    <xf numFmtId="0" fontId="21" fillId="49" borderId="75" xfId="0" applyFont="1" applyFill="1" applyBorder="1" applyAlignment="1">
      <alignment horizontal="center" vertical="center"/>
    </xf>
    <xf numFmtId="0" fontId="0" fillId="49" borderId="0" xfId="0" applyFont="1" applyFill="1" applyAlignment="1">
      <alignment/>
    </xf>
    <xf numFmtId="0" fontId="0" fillId="0" borderId="0" xfId="0" applyFont="1" applyBorder="1" applyAlignment="1">
      <alignment horizontal="left" vertical="center"/>
    </xf>
    <xf numFmtId="0" fontId="24" fillId="17" borderId="15" xfId="0" applyFont="1" applyFill="1" applyBorder="1" applyAlignment="1">
      <alignment horizontal="left" vertical="center"/>
    </xf>
    <xf numFmtId="0" fontId="21" fillId="41" borderId="3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/>
    </xf>
    <xf numFmtId="0" fontId="21" fillId="58" borderId="33" xfId="0" applyFont="1" applyFill="1" applyBorder="1" applyAlignment="1">
      <alignment horizontal="center" vertical="center"/>
    </xf>
    <xf numFmtId="0" fontId="21" fillId="59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42" xfId="0" applyFont="1" applyFill="1" applyBorder="1" applyAlignment="1">
      <alignment horizontal="left" vertical="top" wrapText="1"/>
    </xf>
    <xf numFmtId="0" fontId="0" fillId="0" borderId="69" xfId="0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6" fillId="0" borderId="6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6" fillId="0" borderId="25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45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6" fillId="0" borderId="40" xfId="0" applyFont="1" applyFill="1" applyBorder="1" applyAlignment="1">
      <alignment horizontal="center" vertical="center" wrapText="1"/>
    </xf>
    <xf numFmtId="0" fontId="21" fillId="0" borderId="73" xfId="0" applyFont="1" applyFill="1" applyBorder="1" applyAlignment="1">
      <alignment horizontal="center" vertical="center"/>
    </xf>
    <xf numFmtId="0" fontId="21" fillId="60" borderId="22" xfId="0" applyFont="1" applyFill="1" applyBorder="1" applyAlignment="1">
      <alignment horizontal="center" vertical="center"/>
    </xf>
    <xf numFmtId="0" fontId="21" fillId="60" borderId="40" xfId="0" applyFont="1" applyFill="1" applyBorder="1" applyAlignment="1">
      <alignment horizontal="center" vertical="center"/>
    </xf>
    <xf numFmtId="0" fontId="3" fillId="60" borderId="22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51" borderId="40" xfId="0" applyFont="1" applyFill="1" applyBorder="1" applyAlignment="1">
      <alignment horizontal="center" vertical="center"/>
    </xf>
    <xf numFmtId="0" fontId="9" fillId="55" borderId="40" xfId="0" applyFont="1" applyFill="1" applyBorder="1" applyAlignment="1">
      <alignment horizontal="center" vertical="center"/>
    </xf>
    <xf numFmtId="0" fontId="9" fillId="51" borderId="40" xfId="0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/>
    </xf>
    <xf numFmtId="0" fontId="21" fillId="0" borderId="76" xfId="0" applyFont="1" applyFill="1" applyBorder="1" applyAlignment="1">
      <alignment horizontal="center" vertical="center"/>
    </xf>
    <xf numFmtId="0" fontId="3" fillId="60" borderId="40" xfId="0" applyFont="1" applyFill="1" applyBorder="1" applyAlignment="1">
      <alignment horizontal="center" vertical="center"/>
    </xf>
    <xf numFmtId="0" fontId="21" fillId="51" borderId="16" xfId="0" applyFont="1" applyFill="1" applyBorder="1" applyAlignment="1">
      <alignment horizontal="center" vertical="center"/>
    </xf>
    <xf numFmtId="0" fontId="21" fillId="51" borderId="30" xfId="0" applyFont="1" applyFill="1" applyBorder="1" applyAlignment="1">
      <alignment horizontal="center" vertical="center"/>
    </xf>
    <xf numFmtId="0" fontId="21" fillId="51" borderId="33" xfId="0" applyFont="1" applyFill="1" applyBorder="1" applyAlignment="1">
      <alignment horizontal="center" vertical="center"/>
    </xf>
    <xf numFmtId="0" fontId="21" fillId="51" borderId="36" xfId="0" applyFont="1" applyFill="1" applyBorder="1" applyAlignment="1">
      <alignment horizontal="center" vertical="center"/>
    </xf>
    <xf numFmtId="0" fontId="21" fillId="0" borderId="75" xfId="0" applyFont="1" applyFill="1" applyBorder="1" applyAlignment="1">
      <alignment horizontal="center" vertical="center"/>
    </xf>
    <xf numFmtId="0" fontId="6" fillId="61" borderId="22" xfId="0" applyFont="1" applyFill="1" applyBorder="1" applyAlignment="1">
      <alignment horizontal="left" vertical="top" wrapText="1"/>
    </xf>
    <xf numFmtId="0" fontId="6" fillId="61" borderId="15" xfId="0" applyFont="1" applyFill="1" applyBorder="1" applyAlignment="1">
      <alignment horizontal="left" vertical="top" wrapText="1"/>
    </xf>
    <xf numFmtId="0" fontId="6" fillId="61" borderId="15" xfId="0" applyFont="1" applyFill="1" applyBorder="1" applyAlignment="1">
      <alignment horizontal="center" vertical="center" wrapText="1"/>
    </xf>
    <xf numFmtId="0" fontId="6" fillId="61" borderId="20" xfId="0" applyFont="1" applyFill="1" applyBorder="1" applyAlignment="1">
      <alignment horizontal="center" vertical="center" wrapText="1"/>
    </xf>
    <xf numFmtId="0" fontId="6" fillId="62" borderId="81" xfId="0" applyFont="1" applyFill="1" applyBorder="1" applyAlignment="1">
      <alignment horizontal="center" vertical="center" wrapText="1"/>
    </xf>
    <xf numFmtId="0" fontId="6" fillId="61" borderId="42" xfId="0" applyFont="1" applyFill="1" applyBorder="1" applyAlignment="1">
      <alignment horizontal="center" vertical="center" wrapText="1"/>
    </xf>
    <xf numFmtId="0" fontId="6" fillId="62" borderId="20" xfId="0" applyFont="1" applyFill="1" applyBorder="1" applyAlignment="1">
      <alignment horizontal="center" vertical="center" wrapText="1"/>
    </xf>
    <xf numFmtId="0" fontId="6" fillId="61" borderId="57" xfId="0" applyFont="1" applyFill="1" applyBorder="1" applyAlignment="1">
      <alignment horizontal="center" vertical="center" wrapText="1"/>
    </xf>
    <xf numFmtId="0" fontId="6" fillId="61" borderId="22" xfId="0" applyFont="1" applyFill="1" applyBorder="1" applyAlignment="1">
      <alignment horizontal="center" vertical="center" wrapText="1"/>
    </xf>
    <xf numFmtId="0" fontId="6" fillId="61" borderId="40" xfId="0" applyFont="1" applyFill="1" applyBorder="1" applyAlignment="1">
      <alignment horizontal="center" vertical="center" wrapText="1"/>
    </xf>
    <xf numFmtId="0" fontId="6" fillId="61" borderId="21" xfId="0" applyFont="1" applyFill="1" applyBorder="1" applyAlignment="1">
      <alignment horizontal="center" vertical="center" wrapText="1"/>
    </xf>
    <xf numFmtId="0" fontId="6" fillId="61" borderId="45" xfId="0" applyFont="1" applyFill="1" applyBorder="1" applyAlignment="1">
      <alignment horizontal="left" vertical="top" wrapText="1"/>
    </xf>
    <xf numFmtId="0" fontId="2" fillId="61" borderId="45" xfId="0" applyFont="1" applyFill="1" applyBorder="1" applyAlignment="1">
      <alignment vertical="center" wrapText="1"/>
    </xf>
    <xf numFmtId="0" fontId="6" fillId="61" borderId="82" xfId="0" applyFont="1" applyFill="1" applyBorder="1" applyAlignment="1">
      <alignment horizontal="center" vertical="center" wrapText="1"/>
    </xf>
    <xf numFmtId="0" fontId="6" fillId="61" borderId="55" xfId="0" applyFont="1" applyFill="1" applyBorder="1" applyAlignment="1">
      <alignment horizontal="center" vertical="center" wrapText="1"/>
    </xf>
    <xf numFmtId="0" fontId="6" fillId="61" borderId="83" xfId="0" applyFont="1" applyFill="1" applyBorder="1" applyAlignment="1">
      <alignment horizontal="center" vertical="center" wrapText="1"/>
    </xf>
    <xf numFmtId="0" fontId="6" fillId="61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49" borderId="65" xfId="0" applyFont="1" applyFill="1" applyBorder="1" applyAlignment="1">
      <alignment horizontal="center" vertical="center"/>
    </xf>
    <xf numFmtId="0" fontId="21" fillId="17" borderId="15" xfId="0" applyFont="1" applyFill="1" applyBorder="1" applyAlignment="1">
      <alignment horizontal="center" vertical="center"/>
    </xf>
    <xf numFmtId="0" fontId="3" fillId="11" borderId="47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horizontal="center" vertical="center"/>
    </xf>
    <xf numFmtId="0" fontId="21" fillId="6" borderId="21" xfId="0" applyFont="1" applyFill="1" applyBorder="1" applyAlignment="1">
      <alignment horizontal="center" vertical="center"/>
    </xf>
    <xf numFmtId="0" fontId="3" fillId="11" borderId="84" xfId="0" applyFont="1" applyFill="1" applyBorder="1" applyAlignment="1">
      <alignment horizontal="center" vertical="center"/>
    </xf>
    <xf numFmtId="0" fontId="0" fillId="11" borderId="15" xfId="0" applyFont="1" applyFill="1" applyBorder="1" applyAlignment="1">
      <alignment horizontal="left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21" fillId="15" borderId="40" xfId="0" applyFont="1" applyFill="1" applyBorder="1" applyAlignment="1">
      <alignment horizontal="center" vertical="center"/>
    </xf>
    <xf numFmtId="0" fontId="21" fillId="57" borderId="74" xfId="0" applyFont="1" applyFill="1" applyBorder="1" applyAlignment="1">
      <alignment horizontal="center" vertical="center"/>
    </xf>
    <xf numFmtId="0" fontId="21" fillId="6" borderId="55" xfId="0" applyFont="1" applyFill="1" applyBorder="1" applyAlignment="1">
      <alignment horizontal="center" vertical="center"/>
    </xf>
    <xf numFmtId="0" fontId="21" fillId="6" borderId="28" xfId="0" applyFont="1" applyFill="1" applyBorder="1" applyAlignment="1">
      <alignment horizontal="center" vertical="center"/>
    </xf>
    <xf numFmtId="0" fontId="21" fillId="56" borderId="41" xfId="0" applyFont="1" applyFill="1" applyBorder="1" applyAlignment="1">
      <alignment horizontal="center" vertical="center"/>
    </xf>
    <xf numFmtId="0" fontId="21" fillId="57" borderId="65" xfId="0" applyFont="1" applyFill="1" applyBorder="1" applyAlignment="1">
      <alignment horizontal="center" vertical="center"/>
    </xf>
    <xf numFmtId="0" fontId="21" fillId="51" borderId="58" xfId="0" applyFont="1" applyFill="1" applyBorder="1" applyAlignment="1">
      <alignment horizontal="center" vertical="center"/>
    </xf>
    <xf numFmtId="0" fontId="21" fillId="51" borderId="59" xfId="0" applyFont="1" applyFill="1" applyBorder="1" applyAlignment="1">
      <alignment horizontal="center" vertical="center"/>
    </xf>
    <xf numFmtId="0" fontId="21" fillId="51" borderId="60" xfId="0" applyFont="1" applyFill="1" applyBorder="1" applyAlignment="1">
      <alignment horizontal="center" vertical="center"/>
    </xf>
    <xf numFmtId="0" fontId="21" fillId="5" borderId="57" xfId="0" applyFont="1" applyFill="1" applyBorder="1" applyAlignment="1">
      <alignment horizontal="center" vertical="center"/>
    </xf>
    <xf numFmtId="0" fontId="21" fillId="51" borderId="57" xfId="0" applyFont="1" applyFill="1" applyBorder="1" applyAlignment="1">
      <alignment horizontal="center" vertical="center"/>
    </xf>
    <xf numFmtId="0" fontId="21" fillId="54" borderId="59" xfId="0" applyFont="1" applyFill="1" applyBorder="1" applyAlignment="1">
      <alignment horizontal="center" vertical="center"/>
    </xf>
    <xf numFmtId="0" fontId="21" fillId="51" borderId="56" xfId="0" applyFont="1" applyFill="1" applyBorder="1" applyAlignment="1">
      <alignment horizontal="center" vertical="center"/>
    </xf>
    <xf numFmtId="0" fontId="21" fillId="51" borderId="0" xfId="0" applyFont="1" applyFill="1" applyBorder="1" applyAlignment="1">
      <alignment horizontal="center" vertical="center"/>
    </xf>
    <xf numFmtId="0" fontId="21" fillId="51" borderId="85" xfId="0" applyFont="1" applyFill="1" applyBorder="1" applyAlignment="1">
      <alignment horizontal="center" vertical="center"/>
    </xf>
    <xf numFmtId="0" fontId="21" fillId="51" borderId="86" xfId="0" applyFont="1" applyFill="1" applyBorder="1" applyAlignment="1">
      <alignment horizontal="center" vertical="center"/>
    </xf>
    <xf numFmtId="0" fontId="21" fillId="51" borderId="77" xfId="0" applyFont="1" applyFill="1" applyBorder="1" applyAlignment="1">
      <alignment horizontal="center" vertical="center"/>
    </xf>
    <xf numFmtId="0" fontId="21" fillId="51" borderId="46" xfId="0" applyFont="1" applyFill="1" applyBorder="1" applyAlignment="1">
      <alignment horizontal="center" vertical="center"/>
    </xf>
    <xf numFmtId="0" fontId="21" fillId="51" borderId="18" xfId="0" applyFont="1" applyFill="1" applyBorder="1" applyAlignment="1">
      <alignment horizontal="center" vertical="center"/>
    </xf>
    <xf numFmtId="0" fontId="21" fillId="51" borderId="47" xfId="0" applyFont="1" applyFill="1" applyBorder="1" applyAlignment="1">
      <alignment horizontal="center" vertical="center"/>
    </xf>
    <xf numFmtId="0" fontId="21" fillId="51" borderId="15" xfId="0" applyFont="1" applyFill="1" applyBorder="1" applyAlignment="1">
      <alignment horizontal="center" vertical="center"/>
    </xf>
    <xf numFmtId="0" fontId="21" fillId="49" borderId="46" xfId="0" applyFont="1" applyFill="1" applyBorder="1" applyAlignment="1">
      <alignment horizontal="center" vertical="center"/>
    </xf>
    <xf numFmtId="0" fontId="21" fillId="49" borderId="18" xfId="0" applyFont="1" applyFill="1" applyBorder="1" applyAlignment="1">
      <alignment horizontal="center" vertical="center"/>
    </xf>
    <xf numFmtId="0" fontId="21" fillId="51" borderId="17" xfId="0" applyFont="1" applyFill="1" applyBorder="1" applyAlignment="1">
      <alignment horizontal="center" vertical="center"/>
    </xf>
    <xf numFmtId="0" fontId="21" fillId="55" borderId="70" xfId="0" applyFont="1" applyFill="1" applyBorder="1" applyAlignment="1">
      <alignment horizontal="center" vertical="center"/>
    </xf>
    <xf numFmtId="0" fontId="21" fillId="55" borderId="45" xfId="0" applyFont="1" applyFill="1" applyBorder="1" applyAlignment="1">
      <alignment horizontal="center" vertical="center"/>
    </xf>
    <xf numFmtId="0" fontId="21" fillId="55" borderId="18" xfId="0" applyFont="1" applyFill="1" applyBorder="1" applyAlignment="1">
      <alignment horizontal="center" vertical="center"/>
    </xf>
    <xf numFmtId="0" fontId="21" fillId="55" borderId="37" xfId="0" applyFont="1" applyFill="1" applyBorder="1" applyAlignment="1">
      <alignment horizontal="center" vertical="center"/>
    </xf>
    <xf numFmtId="0" fontId="21" fillId="55" borderId="46" xfId="0" applyFont="1" applyFill="1" applyBorder="1" applyAlignment="1">
      <alignment horizontal="center" vertical="center"/>
    </xf>
    <xf numFmtId="0" fontId="21" fillId="55" borderId="47" xfId="0" applyFont="1" applyFill="1" applyBorder="1" applyAlignment="1">
      <alignment horizontal="center" vertical="center"/>
    </xf>
    <xf numFmtId="0" fontId="21" fillId="6" borderId="40" xfId="0" applyFont="1" applyFill="1" applyBorder="1" applyAlignment="1">
      <alignment horizontal="center" vertical="center"/>
    </xf>
    <xf numFmtId="0" fontId="21" fillId="41" borderId="61" xfId="0" applyFont="1" applyFill="1" applyBorder="1" applyAlignment="1">
      <alignment horizontal="center" vertical="center"/>
    </xf>
    <xf numFmtId="0" fontId="21" fillId="63" borderId="16" xfId="0" applyFont="1" applyFill="1" applyBorder="1" applyAlignment="1">
      <alignment horizontal="center" vertical="center"/>
    </xf>
    <xf numFmtId="0" fontId="3" fillId="63" borderId="46" xfId="0" applyFont="1" applyFill="1" applyBorder="1" applyAlignment="1">
      <alignment horizontal="center" vertical="center"/>
    </xf>
    <xf numFmtId="0" fontId="21" fillId="63" borderId="13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 wrapText="1"/>
    </xf>
    <xf numFmtId="0" fontId="7" fillId="55" borderId="15" xfId="0" applyFont="1" applyFill="1" applyBorder="1" applyAlignment="1">
      <alignment horizontal="center" vertical="center" wrapText="1"/>
    </xf>
    <xf numFmtId="0" fontId="6" fillId="55" borderId="23" xfId="0" applyFont="1" applyFill="1" applyBorder="1" applyAlignment="1">
      <alignment horizontal="center" vertical="center" wrapText="1"/>
    </xf>
    <xf numFmtId="0" fontId="6" fillId="55" borderId="36" xfId="0" applyFont="1" applyFill="1" applyBorder="1" applyAlignment="1">
      <alignment horizontal="center" vertical="center" wrapText="1"/>
    </xf>
    <xf numFmtId="0" fontId="6" fillId="55" borderId="24" xfId="0" applyFont="1" applyFill="1" applyBorder="1" applyAlignment="1">
      <alignment horizontal="center" vertical="center" wrapText="1"/>
    </xf>
    <xf numFmtId="0" fontId="6" fillId="55" borderId="25" xfId="0" applyFont="1" applyFill="1" applyBorder="1" applyAlignment="1">
      <alignment horizontal="center" vertical="center" wrapText="1"/>
    </xf>
    <xf numFmtId="0" fontId="6" fillId="55" borderId="26" xfId="0" applyFont="1" applyFill="1" applyBorder="1" applyAlignment="1">
      <alignment horizontal="center" vertical="center" wrapText="1"/>
    </xf>
    <xf numFmtId="0" fontId="9" fillId="55" borderId="15" xfId="0" applyFont="1" applyFill="1" applyBorder="1" applyAlignment="1">
      <alignment horizontal="center" vertical="center" wrapText="1"/>
    </xf>
    <xf numFmtId="0" fontId="6" fillId="55" borderId="22" xfId="0" applyFont="1" applyFill="1" applyBorder="1" applyAlignment="1">
      <alignment horizontal="center" vertical="center" wrapText="1"/>
    </xf>
    <xf numFmtId="0" fontId="6" fillId="55" borderId="20" xfId="0" applyFont="1" applyFill="1" applyBorder="1" applyAlignment="1">
      <alignment horizontal="center" vertical="center" wrapText="1"/>
    </xf>
    <xf numFmtId="0" fontId="6" fillId="55" borderId="21" xfId="0" applyFont="1" applyFill="1" applyBorder="1" applyAlignment="1">
      <alignment horizontal="center" vertical="center" wrapText="1"/>
    </xf>
    <xf numFmtId="0" fontId="6" fillId="55" borderId="77" xfId="0" applyFont="1" applyFill="1" applyBorder="1" applyAlignment="1">
      <alignment horizontal="center" vertical="center" wrapText="1"/>
    </xf>
    <xf numFmtId="0" fontId="6" fillId="55" borderId="62" xfId="0" applyFont="1" applyFill="1" applyBorder="1" applyAlignment="1">
      <alignment horizontal="center" vertical="center" wrapText="1"/>
    </xf>
    <xf numFmtId="0" fontId="6" fillId="55" borderId="40" xfId="0" applyFont="1" applyFill="1" applyBorder="1" applyAlignment="1">
      <alignment horizontal="center" vertical="center" wrapText="1"/>
    </xf>
    <xf numFmtId="0" fontId="6" fillId="55" borderId="15" xfId="0" applyFont="1" applyFill="1" applyBorder="1" applyAlignment="1">
      <alignment horizontal="left" vertical="top" wrapText="1"/>
    </xf>
    <xf numFmtId="0" fontId="6" fillId="55" borderId="15" xfId="0" applyFont="1" applyFill="1" applyBorder="1" applyAlignment="1">
      <alignment horizontal="center" vertical="center" wrapText="1"/>
    </xf>
    <xf numFmtId="0" fontId="6" fillId="55" borderId="45" xfId="0" applyFont="1" applyFill="1" applyBorder="1" applyAlignment="1">
      <alignment horizontal="left" vertical="top" wrapText="1"/>
    </xf>
    <xf numFmtId="0" fontId="2" fillId="55" borderId="45" xfId="0" applyFont="1" applyFill="1" applyBorder="1" applyAlignment="1">
      <alignment vertical="center" wrapText="1"/>
    </xf>
    <xf numFmtId="0" fontId="6" fillId="55" borderId="10" xfId="0" applyFont="1" applyFill="1" applyBorder="1" applyAlignment="1">
      <alignment horizontal="center" vertical="center" wrapText="1"/>
    </xf>
    <xf numFmtId="0" fontId="6" fillId="55" borderId="76" xfId="0" applyFont="1" applyFill="1" applyBorder="1" applyAlignment="1">
      <alignment horizontal="center" vertical="center" wrapText="1"/>
    </xf>
    <xf numFmtId="0" fontId="6" fillId="55" borderId="12" xfId="0" applyFont="1" applyFill="1" applyBorder="1" applyAlignment="1">
      <alignment horizontal="center" vertical="center" wrapText="1"/>
    </xf>
    <xf numFmtId="0" fontId="6" fillId="55" borderId="87" xfId="0" applyFont="1" applyFill="1" applyBorder="1" applyAlignment="1">
      <alignment horizontal="center" vertical="center" wrapText="1"/>
    </xf>
    <xf numFmtId="0" fontId="6" fillId="55" borderId="83" xfId="0" applyFont="1" applyFill="1" applyBorder="1" applyAlignment="1">
      <alignment horizontal="center" vertical="center" wrapText="1"/>
    </xf>
    <xf numFmtId="0" fontId="6" fillId="55" borderId="55" xfId="0" applyFont="1" applyFill="1" applyBorder="1" applyAlignment="1">
      <alignment horizontal="center" vertical="center" wrapText="1"/>
    </xf>
    <xf numFmtId="0" fontId="6" fillId="55" borderId="17" xfId="0" applyFont="1" applyFill="1" applyBorder="1" applyAlignment="1">
      <alignment horizontal="left" vertical="top" wrapText="1"/>
    </xf>
    <xf numFmtId="0" fontId="6" fillId="55" borderId="37" xfId="0" applyFont="1" applyFill="1" applyBorder="1" applyAlignment="1">
      <alignment horizontal="left" vertical="top" wrapText="1"/>
    </xf>
    <xf numFmtId="0" fontId="2" fillId="55" borderId="37" xfId="0" applyFont="1" applyFill="1" applyBorder="1" applyAlignment="1">
      <alignment vertical="center" wrapText="1"/>
    </xf>
    <xf numFmtId="0" fontId="6" fillId="55" borderId="68" xfId="0" applyFont="1" applyFill="1" applyBorder="1" applyAlignment="1">
      <alignment horizontal="center" vertical="center" wrapText="1"/>
    </xf>
    <xf numFmtId="0" fontId="6" fillId="55" borderId="75" xfId="0" applyFont="1" applyFill="1" applyBorder="1" applyAlignment="1">
      <alignment horizontal="center" vertical="center" wrapText="1"/>
    </xf>
    <xf numFmtId="0" fontId="6" fillId="55" borderId="64" xfId="0" applyFont="1" applyFill="1" applyBorder="1" applyAlignment="1">
      <alignment horizontal="center" vertical="center" wrapText="1"/>
    </xf>
    <xf numFmtId="0" fontId="6" fillId="55" borderId="88" xfId="0" applyFont="1" applyFill="1" applyBorder="1" applyAlignment="1">
      <alignment horizontal="center" vertical="center" wrapText="1"/>
    </xf>
    <xf numFmtId="0" fontId="6" fillId="55" borderId="63" xfId="0" applyFont="1" applyFill="1" applyBorder="1" applyAlignment="1">
      <alignment horizontal="center" vertical="center" wrapText="1"/>
    </xf>
    <xf numFmtId="0" fontId="6" fillId="55" borderId="41" xfId="0" applyFont="1" applyFill="1" applyBorder="1" applyAlignment="1">
      <alignment horizontal="center" vertical="center" wrapText="1"/>
    </xf>
    <xf numFmtId="0" fontId="14" fillId="64" borderId="18" xfId="0" applyFont="1" applyFill="1" applyBorder="1" applyAlignment="1">
      <alignment horizontal="left" vertical="top" wrapText="1"/>
    </xf>
    <xf numFmtId="49" fontId="16" fillId="64" borderId="18" xfId="0" applyNumberFormat="1" applyFont="1" applyFill="1" applyBorder="1" applyAlignment="1">
      <alignment horizontal="center" vertical="center" wrapText="1"/>
    </xf>
    <xf numFmtId="0" fontId="6" fillId="64" borderId="13" xfId="0" applyFont="1" applyFill="1" applyBorder="1" applyAlignment="1">
      <alignment horizontal="center" vertical="center" wrapText="1"/>
    </xf>
    <xf numFmtId="0" fontId="6" fillId="64" borderId="89" xfId="0" applyFont="1" applyFill="1" applyBorder="1" applyAlignment="1">
      <alignment horizontal="center" vertical="center" wrapText="1"/>
    </xf>
    <xf numFmtId="0" fontId="6" fillId="64" borderId="14" xfId="0" applyFont="1" applyFill="1" applyBorder="1" applyAlignment="1">
      <alignment horizontal="center" vertical="center" wrapText="1"/>
    </xf>
    <xf numFmtId="0" fontId="6" fillId="64" borderId="79" xfId="0" applyFont="1" applyFill="1" applyBorder="1" applyAlignment="1">
      <alignment horizontal="center" vertical="center" wrapText="1"/>
    </xf>
    <xf numFmtId="0" fontId="6" fillId="64" borderId="16" xfId="0" applyFont="1" applyFill="1" applyBorder="1" applyAlignment="1">
      <alignment horizontal="center" vertical="center" wrapText="1"/>
    </xf>
    <xf numFmtId="0" fontId="6" fillId="64" borderId="28" xfId="0" applyFont="1" applyFill="1" applyBorder="1" applyAlignment="1">
      <alignment horizontal="center" vertical="center" wrapText="1"/>
    </xf>
    <xf numFmtId="0" fontId="18" fillId="64" borderId="18" xfId="0" applyFont="1" applyFill="1" applyBorder="1" applyAlignment="1">
      <alignment horizontal="left" vertical="top" wrapText="1"/>
    </xf>
    <xf numFmtId="0" fontId="8" fillId="55" borderId="15" xfId="0" applyFont="1" applyFill="1" applyBorder="1" applyAlignment="1">
      <alignment horizontal="left" vertical="top" wrapText="1"/>
    </xf>
    <xf numFmtId="49" fontId="6" fillId="55" borderId="15" xfId="0" applyNumberFormat="1" applyFont="1" applyFill="1" applyBorder="1" applyAlignment="1">
      <alignment horizontal="center" vertical="center" wrapText="1"/>
    </xf>
    <xf numFmtId="0" fontId="14" fillId="55" borderId="22" xfId="0" applyFont="1" applyFill="1" applyBorder="1" applyAlignment="1">
      <alignment horizontal="center" vertical="center" wrapText="1"/>
    </xf>
    <xf numFmtId="0" fontId="14" fillId="55" borderId="20" xfId="0" applyFont="1" applyFill="1" applyBorder="1" applyAlignment="1">
      <alignment horizontal="center" vertical="center" wrapText="1"/>
    </xf>
    <xf numFmtId="0" fontId="14" fillId="55" borderId="21" xfId="0" applyFont="1" applyFill="1" applyBorder="1" applyAlignment="1">
      <alignment horizontal="center" vertical="center" wrapText="1"/>
    </xf>
    <xf numFmtId="0" fontId="10" fillId="55" borderId="77" xfId="0" applyFont="1" applyFill="1" applyBorder="1" applyAlignment="1">
      <alignment horizontal="center" vertical="center" wrapText="1"/>
    </xf>
    <xf numFmtId="0" fontId="10" fillId="55" borderId="20" xfId="0" applyFont="1" applyFill="1" applyBorder="1" applyAlignment="1">
      <alignment horizontal="center" vertical="center" wrapText="1"/>
    </xf>
    <xf numFmtId="0" fontId="14" fillId="55" borderId="40" xfId="0" applyFont="1" applyFill="1" applyBorder="1" applyAlignment="1">
      <alignment horizontal="center" vertical="center" wrapText="1"/>
    </xf>
    <xf numFmtId="0" fontId="12" fillId="0" borderId="90" xfId="0" applyFont="1" applyFill="1" applyBorder="1" applyAlignment="1">
      <alignment horizontal="justify"/>
    </xf>
    <xf numFmtId="0" fontId="12" fillId="0" borderId="17" xfId="0" applyFont="1" applyFill="1" applyBorder="1" applyAlignment="1">
      <alignment/>
    </xf>
    <xf numFmtId="0" fontId="12" fillId="0" borderId="91" xfId="0" applyFont="1" applyFill="1" applyBorder="1" applyAlignment="1">
      <alignment horizontal="justify"/>
    </xf>
    <xf numFmtId="0" fontId="5" fillId="0" borderId="17" xfId="0" applyFont="1" applyFill="1" applyBorder="1" applyAlignment="1">
      <alignment horizontal="center" vertical="center" wrapText="1"/>
    </xf>
    <xf numFmtId="0" fontId="10" fillId="49" borderId="34" xfId="0" applyFont="1" applyFill="1" applyBorder="1" applyAlignment="1">
      <alignment horizontal="center" vertical="center" wrapText="1"/>
    </xf>
    <xf numFmtId="0" fontId="11" fillId="49" borderId="13" xfId="0" applyFont="1" applyFill="1" applyBorder="1" applyAlignment="1">
      <alignment horizontal="center" vertical="center" wrapText="1"/>
    </xf>
    <xf numFmtId="0" fontId="6" fillId="64" borderId="18" xfId="0" applyFont="1" applyFill="1" applyBorder="1" applyAlignment="1">
      <alignment horizontal="left" vertical="top" wrapText="1"/>
    </xf>
    <xf numFmtId="0" fontId="8" fillId="64" borderId="18" xfId="0" applyFont="1" applyFill="1" applyBorder="1" applyAlignment="1">
      <alignment horizontal="left" vertical="top" wrapText="1"/>
    </xf>
    <xf numFmtId="0" fontId="7" fillId="64" borderId="45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horizontal="left" vertical="center" wrapText="1"/>
    </xf>
    <xf numFmtId="0" fontId="6" fillId="0" borderId="92" xfId="0" applyFont="1" applyFill="1" applyBorder="1" applyAlignment="1">
      <alignment horizontal="left" vertical="center" wrapText="1"/>
    </xf>
    <xf numFmtId="0" fontId="6" fillId="0" borderId="9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94" xfId="0" applyFont="1" applyFill="1" applyBorder="1" applyAlignment="1">
      <alignment horizontal="left" vertical="center" wrapText="1"/>
    </xf>
    <xf numFmtId="0" fontId="6" fillId="0" borderId="95" xfId="0" applyFont="1" applyFill="1" applyBorder="1" applyAlignment="1">
      <alignment horizontal="left" vertical="center" wrapText="1"/>
    </xf>
    <xf numFmtId="0" fontId="6" fillId="0" borderId="86" xfId="0" applyFont="1" applyFill="1" applyBorder="1" applyAlignment="1">
      <alignment horizontal="left" vertical="center" wrapText="1"/>
    </xf>
    <xf numFmtId="0" fontId="6" fillId="0" borderId="9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6" fillId="55" borderId="42" xfId="0" applyFont="1" applyFill="1" applyBorder="1" applyAlignment="1">
      <alignment horizontal="left" vertical="top" wrapText="1"/>
    </xf>
    <xf numFmtId="0" fontId="6" fillId="55" borderId="44" xfId="0" applyFont="1" applyFill="1" applyBorder="1" applyAlignment="1">
      <alignment horizontal="left" vertical="top" wrapText="1"/>
    </xf>
    <xf numFmtId="0" fontId="8" fillId="55" borderId="42" xfId="0" applyFont="1" applyFill="1" applyBorder="1" applyAlignment="1">
      <alignment horizontal="left" vertical="top" wrapText="1"/>
    </xf>
    <xf numFmtId="0" fontId="8" fillId="55" borderId="44" xfId="0" applyFont="1" applyFill="1" applyBorder="1" applyAlignment="1">
      <alignment horizontal="left" vertical="top" wrapText="1"/>
    </xf>
    <xf numFmtId="0" fontId="8" fillId="0" borderId="42" xfId="0" applyFont="1" applyFill="1" applyBorder="1" applyAlignment="1">
      <alignment horizontal="left" vertical="top" wrapText="1"/>
    </xf>
    <xf numFmtId="0" fontId="8" fillId="0" borderId="44" xfId="0" applyFont="1" applyFill="1" applyBorder="1" applyAlignment="1">
      <alignment horizontal="left" vertical="top" wrapText="1"/>
    </xf>
    <xf numFmtId="0" fontId="6" fillId="0" borderId="4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textRotation="90" wrapText="1"/>
    </xf>
    <xf numFmtId="0" fontId="5" fillId="0" borderId="76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45" xfId="0" applyFont="1" applyFill="1" applyBorder="1" applyAlignment="1">
      <alignment horizontal="center" vertical="top" wrapText="1"/>
    </xf>
    <xf numFmtId="0" fontId="2" fillId="0" borderId="79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2" fillId="0" borderId="86" xfId="0" applyFont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top" wrapText="1"/>
    </xf>
    <xf numFmtId="0" fontId="2" fillId="0" borderId="70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top" wrapText="1"/>
    </xf>
    <xf numFmtId="0" fontId="3" fillId="0" borderId="45" xfId="42" applyNumberFormat="1" applyFont="1" applyFill="1" applyBorder="1" applyAlignment="1" applyProtection="1">
      <alignment horizontal="center" vertical="top" wrapText="1"/>
      <protection/>
    </xf>
    <xf numFmtId="0" fontId="2" fillId="0" borderId="22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9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76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97" xfId="0" applyFont="1" applyFill="1" applyBorder="1" applyAlignment="1">
      <alignment horizontal="center" vertical="top" wrapText="1"/>
    </xf>
    <xf numFmtId="0" fontId="2" fillId="39" borderId="36" xfId="0" applyFont="1" applyFill="1" applyBorder="1" applyAlignment="1">
      <alignment horizontal="center" vertical="center" wrapText="1"/>
    </xf>
    <xf numFmtId="0" fontId="8" fillId="65" borderId="42" xfId="0" applyFont="1" applyFill="1" applyBorder="1" applyAlignment="1">
      <alignment horizontal="left" vertical="top" wrapText="1"/>
    </xf>
    <xf numFmtId="0" fontId="8" fillId="65" borderId="44" xfId="0" applyFont="1" applyFill="1" applyBorder="1" applyAlignment="1">
      <alignment horizontal="left" vertical="top" wrapText="1"/>
    </xf>
    <xf numFmtId="0" fontId="6" fillId="0" borderId="45" xfId="0" applyFont="1" applyBorder="1" applyAlignment="1">
      <alignment horizontal="left" vertical="center" wrapText="1"/>
    </xf>
    <xf numFmtId="0" fontId="8" fillId="0" borderId="98" xfId="0" applyFont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left" vertical="center" wrapText="1"/>
    </xf>
    <xf numFmtId="0" fontId="6" fillId="0" borderId="92" xfId="0" applyFont="1" applyBorder="1" applyAlignment="1">
      <alignment horizontal="left" vertical="center" wrapText="1"/>
    </xf>
    <xf numFmtId="0" fontId="6" fillId="0" borderId="9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94" xfId="0" applyFont="1" applyBorder="1" applyAlignment="1">
      <alignment horizontal="left" vertical="center" wrapText="1"/>
    </xf>
    <xf numFmtId="0" fontId="6" fillId="0" borderId="95" xfId="0" applyFont="1" applyBorder="1" applyAlignment="1">
      <alignment horizontal="left" vertical="center" wrapText="1"/>
    </xf>
    <xf numFmtId="0" fontId="6" fillId="0" borderId="86" xfId="0" applyFont="1" applyBorder="1" applyAlignment="1">
      <alignment horizontal="left" vertical="center" wrapText="1"/>
    </xf>
    <xf numFmtId="0" fontId="6" fillId="0" borderId="96" xfId="0" applyFont="1" applyBorder="1" applyAlignment="1">
      <alignment horizontal="left" vertical="center" wrapText="1"/>
    </xf>
    <xf numFmtId="0" fontId="2" fillId="38" borderId="16" xfId="0" applyFont="1" applyFill="1" applyBorder="1" applyAlignment="1">
      <alignment horizontal="center" vertical="center" wrapText="1"/>
    </xf>
    <xf numFmtId="0" fontId="2" fillId="39" borderId="16" xfId="0" applyFont="1" applyFill="1" applyBorder="1" applyAlignment="1">
      <alignment horizontal="center" vertical="center" wrapText="1"/>
    </xf>
    <xf numFmtId="0" fontId="3" fillId="60" borderId="99" xfId="0" applyFont="1" applyFill="1" applyBorder="1" applyAlignment="1">
      <alignment horizontal="center" vertical="center" textRotation="90"/>
    </xf>
    <xf numFmtId="0" fontId="3" fillId="60" borderId="74" xfId="0" applyFont="1" applyFill="1" applyBorder="1" applyAlignment="1">
      <alignment horizontal="center" vertical="center" textRotation="90"/>
    </xf>
    <xf numFmtId="0" fontId="3" fillId="60" borderId="41" xfId="0" applyFont="1" applyFill="1" applyBorder="1" applyAlignment="1">
      <alignment horizontal="center" vertical="center" textRotation="90"/>
    </xf>
    <xf numFmtId="0" fontId="3" fillId="51" borderId="84" xfId="0" applyFont="1" applyFill="1" applyBorder="1" applyAlignment="1">
      <alignment horizontal="center" vertical="center" textRotation="90"/>
    </xf>
    <xf numFmtId="0" fontId="3" fillId="51" borderId="70" xfId="0" applyFont="1" applyFill="1" applyBorder="1" applyAlignment="1">
      <alignment horizontal="center" vertical="center" textRotation="90"/>
    </xf>
    <xf numFmtId="0" fontId="3" fillId="51" borderId="37" xfId="0" applyFont="1" applyFill="1" applyBorder="1" applyAlignment="1">
      <alignment horizontal="center" vertical="center" textRotation="90"/>
    </xf>
    <xf numFmtId="0" fontId="9" fillId="55" borderId="100" xfId="0" applyFont="1" applyFill="1" applyBorder="1" applyAlignment="1">
      <alignment horizontal="center" vertical="center" textRotation="90"/>
    </xf>
    <xf numFmtId="0" fontId="9" fillId="55" borderId="101" xfId="0" applyFont="1" applyFill="1" applyBorder="1" applyAlignment="1">
      <alignment horizontal="center" vertical="center" textRotation="90"/>
    </xf>
    <xf numFmtId="0" fontId="9" fillId="55" borderId="88" xfId="0" applyFont="1" applyFill="1" applyBorder="1" applyAlignment="1">
      <alignment horizontal="center" vertical="center" textRotation="90"/>
    </xf>
    <xf numFmtId="16" fontId="9" fillId="51" borderId="102" xfId="0" applyNumberFormat="1" applyFont="1" applyFill="1" applyBorder="1" applyAlignment="1">
      <alignment textRotation="90"/>
    </xf>
    <xf numFmtId="16" fontId="9" fillId="51" borderId="73" xfId="0" applyNumberFormat="1" applyFont="1" applyFill="1" applyBorder="1" applyAlignment="1">
      <alignment textRotation="90"/>
    </xf>
    <xf numFmtId="16" fontId="9" fillId="51" borderId="75" xfId="0" applyNumberFormat="1" applyFont="1" applyFill="1" applyBorder="1" applyAlignment="1">
      <alignment textRotation="90"/>
    </xf>
    <xf numFmtId="0" fontId="6" fillId="33" borderId="42" xfId="0" applyFont="1" applyFill="1" applyBorder="1" applyAlignment="1">
      <alignment horizontal="left" vertical="top" wrapText="1"/>
    </xf>
    <xf numFmtId="0" fontId="6" fillId="33" borderId="44" xfId="0" applyFont="1" applyFill="1" applyBorder="1" applyAlignment="1">
      <alignment horizontal="left" vertical="top" wrapText="1"/>
    </xf>
    <xf numFmtId="0" fontId="8" fillId="11" borderId="42" xfId="0" applyFont="1" applyFill="1" applyBorder="1" applyAlignment="1">
      <alignment horizontal="left" vertical="top" wrapText="1"/>
    </xf>
    <xf numFmtId="0" fontId="8" fillId="11" borderId="44" xfId="0" applyFont="1" applyFill="1" applyBorder="1" applyAlignment="1">
      <alignment horizontal="left" vertical="top" wrapText="1"/>
    </xf>
    <xf numFmtId="0" fontId="3" fillId="0" borderId="102" xfId="0" applyFont="1" applyBorder="1" applyAlignment="1">
      <alignment horizontal="center" vertical="center" textRotation="90"/>
    </xf>
    <xf numFmtId="0" fontId="3" fillId="0" borderId="73" xfId="0" applyFont="1" applyBorder="1" applyAlignment="1">
      <alignment horizontal="center" vertical="center" textRotation="90"/>
    </xf>
    <xf numFmtId="0" fontId="3" fillId="0" borderId="75" xfId="0" applyFont="1" applyBorder="1" applyAlignment="1">
      <alignment horizontal="center" vertical="center" textRotation="90"/>
    </xf>
    <xf numFmtId="0" fontId="3" fillId="0" borderId="102" xfId="0" applyFont="1" applyFill="1" applyBorder="1" applyAlignment="1">
      <alignment horizontal="center" vertical="center" textRotation="90"/>
    </xf>
    <xf numFmtId="0" fontId="3" fillId="0" borderId="73" xfId="0" applyFont="1" applyFill="1" applyBorder="1" applyAlignment="1">
      <alignment horizontal="center" vertical="center" textRotation="90"/>
    </xf>
    <xf numFmtId="0" fontId="3" fillId="0" borderId="75" xfId="0" applyFont="1" applyFill="1" applyBorder="1" applyAlignment="1">
      <alignment horizontal="center" vertical="center" textRotation="90"/>
    </xf>
    <xf numFmtId="0" fontId="3" fillId="60" borderId="103" xfId="0" applyFont="1" applyFill="1" applyBorder="1" applyAlignment="1">
      <alignment horizontal="center" vertical="center" textRotation="90"/>
    </xf>
    <xf numFmtId="0" fontId="3" fillId="60" borderId="72" xfId="0" applyFont="1" applyFill="1" applyBorder="1" applyAlignment="1">
      <alignment horizontal="center" vertical="center" textRotation="90"/>
    </xf>
    <xf numFmtId="0" fontId="3" fillId="60" borderId="64" xfId="0" applyFont="1" applyFill="1" applyBorder="1" applyAlignment="1">
      <alignment horizontal="center" vertical="center" textRotation="90"/>
    </xf>
    <xf numFmtId="0" fontId="3" fillId="60" borderId="104" xfId="0" applyFont="1" applyFill="1" applyBorder="1" applyAlignment="1">
      <alignment horizontal="center" vertical="center" textRotation="90"/>
    </xf>
    <xf numFmtId="0" fontId="3" fillId="60" borderId="71" xfId="0" applyFont="1" applyFill="1" applyBorder="1" applyAlignment="1">
      <alignment horizontal="center" vertical="center" textRotation="90"/>
    </xf>
    <xf numFmtId="0" fontId="3" fillId="60" borderId="68" xfId="0" applyFont="1" applyFill="1" applyBorder="1" applyAlignment="1">
      <alignment horizontal="center" vertical="center" textRotation="90"/>
    </xf>
    <xf numFmtId="0" fontId="3" fillId="0" borderId="20" xfId="0" applyFont="1" applyFill="1" applyBorder="1" applyAlignment="1">
      <alignment vertical="center" textRotation="90"/>
    </xf>
    <xf numFmtId="0" fontId="3" fillId="0" borderId="102" xfId="0" applyFont="1" applyFill="1" applyBorder="1" applyAlignment="1">
      <alignment vertical="center" textRotation="90"/>
    </xf>
    <xf numFmtId="0" fontId="3" fillId="0" borderId="73" xfId="0" applyFont="1" applyFill="1" applyBorder="1" applyAlignment="1">
      <alignment vertical="center" textRotation="90"/>
    </xf>
    <xf numFmtId="0" fontId="3" fillId="0" borderId="75" xfId="0" applyFont="1" applyFill="1" applyBorder="1" applyAlignment="1">
      <alignment vertical="center" textRotation="90"/>
    </xf>
    <xf numFmtId="0" fontId="2" fillId="0" borderId="59" xfId="0" applyFont="1" applyBorder="1" applyAlignment="1">
      <alignment horizontal="center" vertical="top" wrapText="1"/>
    </xf>
    <xf numFmtId="0" fontId="3" fillId="60" borderId="22" xfId="0" applyFont="1" applyFill="1" applyBorder="1" applyAlignment="1">
      <alignment vertical="center" textRotation="90"/>
    </xf>
    <xf numFmtId="0" fontId="9" fillId="0" borderId="93" xfId="0" applyFont="1" applyFill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top" wrapText="1"/>
    </xf>
    <xf numFmtId="0" fontId="2" fillId="34" borderId="16" xfId="0" applyFont="1" applyFill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top" wrapText="1"/>
    </xf>
    <xf numFmtId="0" fontId="2" fillId="0" borderId="70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9" fillId="11" borderId="105" xfId="0" applyFont="1" applyFill="1" applyBorder="1" applyAlignment="1">
      <alignment horizontal="center" vertical="center"/>
    </xf>
    <xf numFmtId="0" fontId="0" fillId="11" borderId="94" xfId="0" applyFill="1" applyBorder="1" applyAlignment="1">
      <alignment horizontal="center" vertical="center"/>
    </xf>
    <xf numFmtId="0" fontId="0" fillId="11" borderId="96" xfId="0" applyFill="1" applyBorder="1" applyAlignment="1">
      <alignment horizontal="center" vertical="center"/>
    </xf>
    <xf numFmtId="0" fontId="9" fillId="43" borderId="106" xfId="0" applyFont="1" applyFill="1" applyBorder="1" applyAlignment="1">
      <alignment horizontal="center" vertical="center" textRotation="90"/>
    </xf>
    <xf numFmtId="0" fontId="9" fillId="43" borderId="105" xfId="0" applyFont="1" applyFill="1" applyBorder="1" applyAlignment="1">
      <alignment horizontal="center" vertical="center" textRotation="90"/>
    </xf>
    <xf numFmtId="0" fontId="9" fillId="43" borderId="93" xfId="0" applyFont="1" applyFill="1" applyBorder="1" applyAlignment="1">
      <alignment horizontal="center" vertical="center" textRotation="90"/>
    </xf>
    <xf numFmtId="0" fontId="9" fillId="43" borderId="94" xfId="0" applyFont="1" applyFill="1" applyBorder="1" applyAlignment="1">
      <alignment horizontal="center" vertical="center" textRotation="90"/>
    </xf>
    <xf numFmtId="0" fontId="9" fillId="43" borderId="95" xfId="0" applyFont="1" applyFill="1" applyBorder="1" applyAlignment="1">
      <alignment horizontal="center" vertical="center" textRotation="90"/>
    </xf>
    <xf numFmtId="0" fontId="9" fillId="43" borderId="96" xfId="0" applyFont="1" applyFill="1" applyBorder="1" applyAlignment="1">
      <alignment horizontal="center" vertical="center" textRotation="90"/>
    </xf>
    <xf numFmtId="0" fontId="9" fillId="11" borderId="84" xfId="0" applyFont="1" applyFill="1" applyBorder="1" applyAlignment="1">
      <alignment horizontal="center" vertical="center" textRotation="90"/>
    </xf>
    <xf numFmtId="0" fontId="0" fillId="11" borderId="70" xfId="0" applyFill="1" applyBorder="1" applyAlignment="1">
      <alignment horizontal="center" vertical="center" textRotation="90"/>
    </xf>
    <xf numFmtId="0" fontId="0" fillId="11" borderId="37" xfId="0" applyFill="1" applyBorder="1" applyAlignment="1">
      <alignment horizontal="center" vertical="center" textRotation="90"/>
    </xf>
    <xf numFmtId="0" fontId="9" fillId="11" borderId="70" xfId="0" applyFont="1" applyFill="1" applyBorder="1" applyAlignment="1">
      <alignment horizontal="center" vertical="center" textRotation="90"/>
    </xf>
    <xf numFmtId="0" fontId="9" fillId="11" borderId="37" xfId="0" applyFont="1" applyFill="1" applyBorder="1" applyAlignment="1">
      <alignment horizontal="center" vertical="center" textRotation="90"/>
    </xf>
    <xf numFmtId="0" fontId="9" fillId="55" borderId="102" xfId="0" applyFont="1" applyFill="1" applyBorder="1" applyAlignment="1">
      <alignment horizontal="center" vertical="center" textRotation="90"/>
    </xf>
    <xf numFmtId="0" fontId="9" fillId="55" borderId="73" xfId="0" applyFont="1" applyFill="1" applyBorder="1" applyAlignment="1">
      <alignment horizontal="center" vertical="center" textRotation="90"/>
    </xf>
    <xf numFmtId="0" fontId="9" fillId="55" borderId="75" xfId="0" applyFont="1" applyFill="1" applyBorder="1" applyAlignment="1">
      <alignment horizontal="center" vertical="center" textRotation="90"/>
    </xf>
    <xf numFmtId="0" fontId="3" fillId="60" borderId="102" xfId="0" applyFont="1" applyFill="1" applyBorder="1" applyAlignment="1">
      <alignment horizontal="center" vertical="center" textRotation="90"/>
    </xf>
    <xf numFmtId="0" fontId="3" fillId="60" borderId="73" xfId="0" applyFont="1" applyFill="1" applyBorder="1" applyAlignment="1">
      <alignment horizontal="center" vertical="center" textRotation="90"/>
    </xf>
    <xf numFmtId="0" fontId="3" fillId="60" borderId="75" xfId="0" applyFont="1" applyFill="1" applyBorder="1" applyAlignment="1">
      <alignment horizontal="center" vertical="center" textRotation="90"/>
    </xf>
    <xf numFmtId="0" fontId="3" fillId="51" borderId="102" xfId="0" applyFont="1" applyFill="1" applyBorder="1" applyAlignment="1">
      <alignment horizontal="center" vertical="center" textRotation="90"/>
    </xf>
    <xf numFmtId="0" fontId="3" fillId="51" borderId="73" xfId="0" applyFont="1" applyFill="1" applyBorder="1" applyAlignment="1">
      <alignment horizontal="center" vertical="center" textRotation="90"/>
    </xf>
    <xf numFmtId="0" fontId="3" fillId="51" borderId="75" xfId="0" applyFont="1" applyFill="1" applyBorder="1" applyAlignment="1">
      <alignment horizontal="center" vertic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23FF23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74"/>
  <sheetViews>
    <sheetView tabSelected="1" view="pageBreakPreview" zoomScale="90" zoomScaleSheetLayoutView="90" workbookViewId="0" topLeftCell="B1">
      <selection activeCell="J12" sqref="J12"/>
    </sheetView>
  </sheetViews>
  <sheetFormatPr defaultColWidth="11.625" defaultRowHeight="12.75"/>
  <cols>
    <col min="1" max="1" width="0" style="0" hidden="1" customWidth="1"/>
    <col min="2" max="2" width="11.625" style="316" customWidth="1"/>
    <col min="3" max="3" width="44.875" style="317" customWidth="1"/>
    <col min="4" max="4" width="12.375" style="317" customWidth="1"/>
    <col min="5" max="5" width="9.125" style="317" customWidth="1"/>
    <col min="6" max="6" width="7.75390625" style="317" hidden="1" customWidth="1"/>
    <col min="7" max="7" width="10.125" style="317" customWidth="1"/>
    <col min="8" max="8" width="10.25390625" style="317" customWidth="1"/>
    <col min="9" max="9" width="8.375" style="317" hidden="1" customWidth="1"/>
    <col min="10" max="10" width="10.875" style="317" customWidth="1"/>
    <col min="11" max="11" width="10.625" style="0" customWidth="1"/>
    <col min="12" max="12" width="9.875" style="0" customWidth="1"/>
    <col min="13" max="13" width="9.375" style="317" customWidth="1"/>
    <col min="14" max="14" width="10.25390625" style="317" customWidth="1"/>
    <col min="15" max="15" width="9.875" style="317" customWidth="1"/>
    <col min="16" max="16" width="8.75390625" style="317" customWidth="1"/>
    <col min="17" max="17" width="7.625" style="0" customWidth="1"/>
  </cols>
  <sheetData>
    <row r="1" spans="1:16" s="2" customFormat="1" ht="70.5" customHeight="1" thickBot="1">
      <c r="A1" s="335"/>
      <c r="B1" s="512" t="s">
        <v>216</v>
      </c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</row>
    <row r="2" spans="1:16" s="2" customFormat="1" ht="12.75" customHeight="1" thickBot="1">
      <c r="A2" s="335"/>
      <c r="B2" s="513" t="s">
        <v>0</v>
      </c>
      <c r="C2" s="516" t="s">
        <v>1</v>
      </c>
      <c r="D2" s="517" t="s">
        <v>2</v>
      </c>
      <c r="E2" s="518" t="s">
        <v>3</v>
      </c>
      <c r="F2" s="519"/>
      <c r="G2" s="519"/>
      <c r="H2" s="519"/>
      <c r="I2" s="519"/>
      <c r="J2" s="520"/>
      <c r="K2" s="521" t="s">
        <v>4</v>
      </c>
      <c r="L2" s="522"/>
      <c r="M2" s="522"/>
      <c r="N2" s="522"/>
      <c r="O2" s="522"/>
      <c r="P2" s="522"/>
    </row>
    <row r="3" spans="2:16" ht="17.25" customHeight="1" thickBot="1">
      <c r="B3" s="514"/>
      <c r="C3" s="516"/>
      <c r="D3" s="517"/>
      <c r="E3" s="523" t="s">
        <v>5</v>
      </c>
      <c r="F3" s="525"/>
      <c r="G3" s="526" t="s">
        <v>24</v>
      </c>
      <c r="H3" s="527" t="s">
        <v>7</v>
      </c>
      <c r="I3" s="516"/>
      <c r="J3" s="516"/>
      <c r="K3" s="504" t="s">
        <v>8</v>
      </c>
      <c r="L3" s="505"/>
      <c r="M3" s="506" t="s">
        <v>9</v>
      </c>
      <c r="N3" s="507"/>
      <c r="O3" s="508" t="s">
        <v>10</v>
      </c>
      <c r="P3" s="507"/>
    </row>
    <row r="4" spans="2:16" ht="12.75" customHeight="1" thickBot="1">
      <c r="B4" s="514"/>
      <c r="C4" s="516"/>
      <c r="D4" s="517"/>
      <c r="E4" s="524"/>
      <c r="F4" s="510"/>
      <c r="G4" s="511"/>
      <c r="H4" s="509" t="s">
        <v>11</v>
      </c>
      <c r="I4" s="510"/>
      <c r="J4" s="511" t="s">
        <v>12</v>
      </c>
      <c r="K4" s="4" t="s">
        <v>13</v>
      </c>
      <c r="L4" s="145" t="s">
        <v>14</v>
      </c>
      <c r="M4" s="318" t="s">
        <v>15</v>
      </c>
      <c r="N4" s="319" t="s">
        <v>16</v>
      </c>
      <c r="O4" s="318" t="s">
        <v>17</v>
      </c>
      <c r="P4" s="319" t="s">
        <v>18</v>
      </c>
    </row>
    <row r="5" spans="2:16" ht="13.5" thickBot="1">
      <c r="B5" s="515"/>
      <c r="C5" s="516"/>
      <c r="D5" s="517"/>
      <c r="E5" s="524"/>
      <c r="F5" s="510"/>
      <c r="G5" s="511"/>
      <c r="H5" s="509"/>
      <c r="I5" s="510"/>
      <c r="J5" s="511"/>
      <c r="K5" s="5" t="s">
        <v>19</v>
      </c>
      <c r="L5" s="146" t="s">
        <v>95</v>
      </c>
      <c r="M5" s="320" t="s">
        <v>93</v>
      </c>
      <c r="N5" s="321" t="s">
        <v>96</v>
      </c>
      <c r="O5" s="320" t="s">
        <v>94</v>
      </c>
      <c r="P5" s="321" t="s">
        <v>97</v>
      </c>
    </row>
    <row r="6" spans="2:16" ht="15" thickBot="1">
      <c r="B6" s="495" t="s">
        <v>132</v>
      </c>
      <c r="C6" s="496"/>
      <c r="D6" s="422"/>
      <c r="E6" s="423">
        <f>SUM(E7,E16,E24)</f>
        <v>3078</v>
      </c>
      <c r="F6" s="424">
        <f>SUM(F7,F16,F24)</f>
        <v>3147</v>
      </c>
      <c r="G6" s="425">
        <f>SUM(G7,G16,G24)</f>
        <v>1026</v>
      </c>
      <c r="H6" s="426">
        <f>SUM(H7,H16,H24)</f>
        <v>2052</v>
      </c>
      <c r="I6" s="424">
        <f>SUM(K6:P6)</f>
        <v>2052</v>
      </c>
      <c r="J6" s="425">
        <f aca="true" t="shared" si="0" ref="J6:P6">SUM(J7,J16,J24)</f>
        <v>378</v>
      </c>
      <c r="K6" s="423">
        <f t="shared" si="0"/>
        <v>497</v>
      </c>
      <c r="L6" s="427">
        <f t="shared" si="0"/>
        <v>579</v>
      </c>
      <c r="M6" s="423">
        <f t="shared" si="0"/>
        <v>370</v>
      </c>
      <c r="N6" s="425">
        <f t="shared" si="0"/>
        <v>448</v>
      </c>
      <c r="O6" s="423">
        <f t="shared" si="0"/>
        <v>158</v>
      </c>
      <c r="P6" s="425">
        <f t="shared" si="0"/>
        <v>0</v>
      </c>
    </row>
    <row r="7" spans="2:16" ht="18.75" customHeight="1" thickBot="1">
      <c r="B7" s="497" t="s">
        <v>88</v>
      </c>
      <c r="C7" s="498"/>
      <c r="D7" s="428"/>
      <c r="E7" s="429">
        <f aca="true" t="shared" si="1" ref="E7:P7">SUM(E8:E15)</f>
        <v>1780</v>
      </c>
      <c r="F7" s="430">
        <f t="shared" si="1"/>
        <v>1780</v>
      </c>
      <c r="G7" s="431">
        <f t="shared" si="1"/>
        <v>589</v>
      </c>
      <c r="H7" s="432">
        <f t="shared" si="1"/>
        <v>1191</v>
      </c>
      <c r="I7" s="430">
        <f t="shared" si="1"/>
        <v>1191</v>
      </c>
      <c r="J7" s="431">
        <f t="shared" si="1"/>
        <v>218</v>
      </c>
      <c r="K7" s="433">
        <f t="shared" si="1"/>
        <v>232</v>
      </c>
      <c r="L7" s="434">
        <f t="shared" si="1"/>
        <v>407</v>
      </c>
      <c r="M7" s="433">
        <f t="shared" si="1"/>
        <v>242</v>
      </c>
      <c r="N7" s="431">
        <f t="shared" si="1"/>
        <v>205</v>
      </c>
      <c r="O7" s="433">
        <f t="shared" si="1"/>
        <v>105</v>
      </c>
      <c r="P7" s="431">
        <f t="shared" si="1"/>
        <v>0</v>
      </c>
    </row>
    <row r="8" spans="2:16" ht="21" customHeight="1">
      <c r="B8" s="115" t="s">
        <v>73</v>
      </c>
      <c r="C8" s="116" t="s">
        <v>158</v>
      </c>
      <c r="D8" s="117" t="s">
        <v>100</v>
      </c>
      <c r="E8" s="126">
        <f aca="true" t="shared" si="2" ref="E8:E15">SUM(H8,G8)</f>
        <v>171</v>
      </c>
      <c r="F8" s="91">
        <v>171</v>
      </c>
      <c r="G8" s="71">
        <v>57</v>
      </c>
      <c r="H8" s="331">
        <f aca="true" t="shared" si="3" ref="H8:H28">SUM(K8:P8)</f>
        <v>114</v>
      </c>
      <c r="I8" s="91">
        <v>114</v>
      </c>
      <c r="J8" s="71"/>
      <c r="K8" s="126">
        <v>34</v>
      </c>
      <c r="L8" s="178">
        <v>46</v>
      </c>
      <c r="M8" s="475">
        <v>34</v>
      </c>
      <c r="N8" s="71"/>
      <c r="O8" s="126"/>
      <c r="P8" s="71"/>
    </row>
    <row r="9" spans="2:16" ht="21.75" customHeight="1">
      <c r="B9" s="115" t="s">
        <v>74</v>
      </c>
      <c r="C9" s="116" t="s">
        <v>159</v>
      </c>
      <c r="D9" s="117" t="s">
        <v>20</v>
      </c>
      <c r="E9" s="126">
        <f t="shared" si="2"/>
        <v>256</v>
      </c>
      <c r="F9" s="91">
        <v>256</v>
      </c>
      <c r="G9" s="71">
        <v>85</v>
      </c>
      <c r="H9" s="331">
        <f>SUM(K9:P9)</f>
        <v>171</v>
      </c>
      <c r="I9" s="91">
        <v>171</v>
      </c>
      <c r="J9" s="71"/>
      <c r="K9" s="126">
        <v>17</v>
      </c>
      <c r="L9" s="178">
        <v>23</v>
      </c>
      <c r="M9" s="126">
        <v>32</v>
      </c>
      <c r="N9" s="71">
        <v>46</v>
      </c>
      <c r="O9" s="126">
        <v>53</v>
      </c>
      <c r="P9" s="71"/>
    </row>
    <row r="10" spans="2:16" ht="15.75" customHeight="1">
      <c r="B10" s="118" t="s">
        <v>75</v>
      </c>
      <c r="C10" s="119" t="s">
        <v>21</v>
      </c>
      <c r="D10" s="117" t="s">
        <v>31</v>
      </c>
      <c r="E10" s="15">
        <f t="shared" si="2"/>
        <v>256</v>
      </c>
      <c r="F10" s="11">
        <v>256</v>
      </c>
      <c r="G10" s="13">
        <v>85</v>
      </c>
      <c r="H10" s="332">
        <f t="shared" si="3"/>
        <v>171</v>
      </c>
      <c r="I10" s="11">
        <v>171</v>
      </c>
      <c r="J10" s="13"/>
      <c r="K10" s="15">
        <v>34</v>
      </c>
      <c r="L10" s="176">
        <v>69</v>
      </c>
      <c r="M10" s="15">
        <v>32</v>
      </c>
      <c r="N10" s="13">
        <v>36</v>
      </c>
      <c r="O10" s="15"/>
      <c r="P10" s="13"/>
    </row>
    <row r="11" spans="2:23" ht="31.5" customHeight="1">
      <c r="B11" s="118" t="s">
        <v>76</v>
      </c>
      <c r="C11" s="119" t="s">
        <v>110</v>
      </c>
      <c r="D11" s="117" t="s">
        <v>114</v>
      </c>
      <c r="E11" s="15">
        <f t="shared" si="2"/>
        <v>427</v>
      </c>
      <c r="F11" s="11">
        <v>427</v>
      </c>
      <c r="G11" s="13">
        <v>142</v>
      </c>
      <c r="H11" s="332">
        <f t="shared" si="3"/>
        <v>285</v>
      </c>
      <c r="I11" s="11">
        <v>285</v>
      </c>
      <c r="J11" s="13"/>
      <c r="K11" s="15">
        <v>45</v>
      </c>
      <c r="L11" s="176">
        <v>92</v>
      </c>
      <c r="M11" s="15">
        <v>32</v>
      </c>
      <c r="N11" s="13">
        <v>64</v>
      </c>
      <c r="O11" s="159">
        <v>52</v>
      </c>
      <c r="P11" s="13"/>
      <c r="W11" t="s">
        <v>24</v>
      </c>
    </row>
    <row r="12" spans="2:18" ht="15.75">
      <c r="B12" s="118" t="s">
        <v>77</v>
      </c>
      <c r="C12" s="119" t="s">
        <v>22</v>
      </c>
      <c r="D12" s="120" t="s">
        <v>31</v>
      </c>
      <c r="E12" s="15">
        <f t="shared" si="2"/>
        <v>252</v>
      </c>
      <c r="F12" s="11">
        <v>252</v>
      </c>
      <c r="G12" s="13">
        <v>81</v>
      </c>
      <c r="H12" s="332">
        <f t="shared" si="3"/>
        <v>171</v>
      </c>
      <c r="I12" s="11">
        <v>171</v>
      </c>
      <c r="J12" s="13">
        <v>60</v>
      </c>
      <c r="K12" s="15">
        <v>34</v>
      </c>
      <c r="L12" s="176">
        <v>46</v>
      </c>
      <c r="M12" s="15">
        <v>32</v>
      </c>
      <c r="N12" s="13">
        <v>59</v>
      </c>
      <c r="O12" s="15"/>
      <c r="P12" s="13"/>
      <c r="R12" t="s">
        <v>132</v>
      </c>
    </row>
    <row r="13" spans="2:16" ht="21" customHeight="1">
      <c r="B13" s="118" t="s">
        <v>78</v>
      </c>
      <c r="C13" s="119" t="s">
        <v>28</v>
      </c>
      <c r="D13" s="120" t="s">
        <v>213</v>
      </c>
      <c r="E13" s="15">
        <f t="shared" si="2"/>
        <v>256</v>
      </c>
      <c r="F13" s="11">
        <v>256</v>
      </c>
      <c r="G13" s="13">
        <v>85</v>
      </c>
      <c r="H13" s="332">
        <f t="shared" si="3"/>
        <v>171</v>
      </c>
      <c r="I13" s="11">
        <v>171</v>
      </c>
      <c r="J13" s="13">
        <v>158</v>
      </c>
      <c r="K13" s="15">
        <v>51</v>
      </c>
      <c r="L13" s="176">
        <v>72</v>
      </c>
      <c r="M13" s="15">
        <v>48</v>
      </c>
      <c r="N13" s="13"/>
      <c r="O13" s="15"/>
      <c r="P13" s="13"/>
    </row>
    <row r="14" spans="2:16" ht="18" customHeight="1">
      <c r="B14" s="122" t="s">
        <v>79</v>
      </c>
      <c r="C14" s="122" t="s">
        <v>214</v>
      </c>
      <c r="D14" s="120" t="s">
        <v>26</v>
      </c>
      <c r="E14" s="114">
        <f t="shared" si="2"/>
        <v>54</v>
      </c>
      <c r="F14" s="63">
        <v>54</v>
      </c>
      <c r="G14" s="113">
        <v>18</v>
      </c>
      <c r="H14" s="333">
        <f>SUM(K14:P14)</f>
        <v>36</v>
      </c>
      <c r="I14" s="63">
        <v>36</v>
      </c>
      <c r="J14" s="113"/>
      <c r="K14" s="114"/>
      <c r="L14" s="167">
        <v>36</v>
      </c>
      <c r="M14" s="114"/>
      <c r="N14" s="113"/>
      <c r="O14" s="114"/>
      <c r="P14" s="113"/>
    </row>
    <row r="15" spans="2:19" ht="20.25" customHeight="1" thickBot="1">
      <c r="B15" s="121" t="s">
        <v>80</v>
      </c>
      <c r="C15" s="122" t="s">
        <v>30</v>
      </c>
      <c r="D15" s="131" t="s">
        <v>26</v>
      </c>
      <c r="E15" s="114">
        <f t="shared" si="2"/>
        <v>108</v>
      </c>
      <c r="F15" s="63">
        <v>108</v>
      </c>
      <c r="G15" s="113">
        <v>36</v>
      </c>
      <c r="H15" s="333">
        <f>SUM(K15:P15)</f>
        <v>72</v>
      </c>
      <c r="I15" s="63">
        <v>72</v>
      </c>
      <c r="J15" s="113"/>
      <c r="K15" s="114">
        <v>17</v>
      </c>
      <c r="L15" s="167">
        <v>23</v>
      </c>
      <c r="M15" s="114">
        <v>32</v>
      </c>
      <c r="N15" s="113"/>
      <c r="O15" s="114"/>
      <c r="P15" s="113"/>
      <c r="S15" t="s">
        <v>24</v>
      </c>
    </row>
    <row r="16" spans="2:16" ht="19.5" customHeight="1" thickBot="1">
      <c r="B16" s="499" t="s">
        <v>89</v>
      </c>
      <c r="C16" s="500"/>
      <c r="D16" s="312"/>
      <c r="E16" s="260">
        <f aca="true" t="shared" si="4" ref="E16:P16">SUM(E17:E23)</f>
        <v>1043</v>
      </c>
      <c r="F16" s="309">
        <f t="shared" si="4"/>
        <v>1043</v>
      </c>
      <c r="G16" s="311">
        <f t="shared" si="4"/>
        <v>326</v>
      </c>
      <c r="H16" s="330">
        <f t="shared" si="4"/>
        <v>717</v>
      </c>
      <c r="I16" s="309">
        <f>SUM(K16:P16)</f>
        <v>717</v>
      </c>
      <c r="J16" s="311">
        <f t="shared" si="4"/>
        <v>160</v>
      </c>
      <c r="K16" s="322">
        <f t="shared" si="4"/>
        <v>208</v>
      </c>
      <c r="L16" s="338">
        <f t="shared" si="4"/>
        <v>153</v>
      </c>
      <c r="M16" s="322">
        <f t="shared" si="4"/>
        <v>128</v>
      </c>
      <c r="N16" s="311">
        <f t="shared" si="4"/>
        <v>175</v>
      </c>
      <c r="O16" s="322">
        <f t="shared" si="4"/>
        <v>53</v>
      </c>
      <c r="P16" s="311">
        <f t="shared" si="4"/>
        <v>0</v>
      </c>
    </row>
    <row r="17" spans="2:16" ht="18" customHeight="1">
      <c r="B17" s="115" t="s">
        <v>81</v>
      </c>
      <c r="C17" s="116" t="s">
        <v>148</v>
      </c>
      <c r="D17" s="129" t="s">
        <v>114</v>
      </c>
      <c r="E17" s="126">
        <f aca="true" t="shared" si="5" ref="E17:E23">SUM(H17,G17)</f>
        <v>158</v>
      </c>
      <c r="F17" s="91">
        <v>158</v>
      </c>
      <c r="G17" s="71">
        <v>50</v>
      </c>
      <c r="H17" s="331">
        <f>SUM(K17:P17)</f>
        <v>108</v>
      </c>
      <c r="I17" s="91">
        <v>108</v>
      </c>
      <c r="J17" s="71">
        <v>54</v>
      </c>
      <c r="K17" s="126">
        <v>17</v>
      </c>
      <c r="L17" s="178">
        <v>23</v>
      </c>
      <c r="M17" s="126">
        <v>32</v>
      </c>
      <c r="N17" s="185">
        <v>36</v>
      </c>
      <c r="O17" s="126"/>
      <c r="P17" s="71"/>
    </row>
    <row r="18" spans="2:16" ht="15.75">
      <c r="B18" s="118" t="s">
        <v>82</v>
      </c>
      <c r="C18" s="119" t="s">
        <v>35</v>
      </c>
      <c r="D18" s="130" t="s">
        <v>114</v>
      </c>
      <c r="E18" s="15">
        <f t="shared" si="5"/>
        <v>260</v>
      </c>
      <c r="F18" s="11">
        <v>260</v>
      </c>
      <c r="G18" s="13">
        <v>80</v>
      </c>
      <c r="H18" s="332">
        <f>SUM(K18:P18)</f>
        <v>180</v>
      </c>
      <c r="I18" s="11">
        <v>180</v>
      </c>
      <c r="J18" s="13">
        <v>14</v>
      </c>
      <c r="K18" s="15">
        <v>34</v>
      </c>
      <c r="L18" s="176">
        <v>46</v>
      </c>
      <c r="M18" s="15">
        <v>32</v>
      </c>
      <c r="N18" s="109">
        <v>68</v>
      </c>
      <c r="O18" s="15"/>
      <c r="P18" s="13"/>
    </row>
    <row r="19" spans="2:16" ht="15.75">
      <c r="B19" s="118" t="s">
        <v>83</v>
      </c>
      <c r="C19" s="119" t="s">
        <v>25</v>
      </c>
      <c r="D19" s="120" t="s">
        <v>31</v>
      </c>
      <c r="E19" s="15">
        <f t="shared" si="5"/>
        <v>164</v>
      </c>
      <c r="F19" s="11">
        <v>164</v>
      </c>
      <c r="G19" s="13">
        <v>50</v>
      </c>
      <c r="H19" s="332">
        <f t="shared" si="3"/>
        <v>114</v>
      </c>
      <c r="I19" s="11">
        <v>114</v>
      </c>
      <c r="J19" s="13">
        <v>5</v>
      </c>
      <c r="K19" s="15">
        <v>34</v>
      </c>
      <c r="L19" s="176">
        <v>23</v>
      </c>
      <c r="M19" s="15">
        <v>32</v>
      </c>
      <c r="N19" s="13">
        <v>25</v>
      </c>
      <c r="O19" s="15"/>
      <c r="P19" s="13"/>
    </row>
    <row r="20" spans="2:20" ht="17.25" customHeight="1">
      <c r="B20" s="118" t="s">
        <v>84</v>
      </c>
      <c r="C20" s="119" t="s">
        <v>23</v>
      </c>
      <c r="D20" s="120" t="s">
        <v>92</v>
      </c>
      <c r="E20" s="15">
        <f t="shared" si="5"/>
        <v>251</v>
      </c>
      <c r="F20" s="11">
        <v>251</v>
      </c>
      <c r="G20" s="13">
        <v>80</v>
      </c>
      <c r="H20" s="332">
        <f>SUM(K20:P20)</f>
        <v>171</v>
      </c>
      <c r="I20" s="11">
        <v>171</v>
      </c>
      <c r="J20" s="13">
        <v>34</v>
      </c>
      <c r="K20" s="15">
        <v>17</v>
      </c>
      <c r="L20" s="176">
        <v>23</v>
      </c>
      <c r="M20" s="15">
        <v>32</v>
      </c>
      <c r="N20" s="13">
        <v>46</v>
      </c>
      <c r="O20" s="15">
        <v>53</v>
      </c>
      <c r="P20" s="13"/>
      <c r="T20" t="s">
        <v>24</v>
      </c>
    </row>
    <row r="21" spans="2:16" ht="15.75">
      <c r="B21" s="118" t="s">
        <v>86</v>
      </c>
      <c r="C21" s="119" t="s">
        <v>27</v>
      </c>
      <c r="D21" s="120" t="s">
        <v>33</v>
      </c>
      <c r="E21" s="15">
        <f t="shared" si="5"/>
        <v>54</v>
      </c>
      <c r="F21" s="11">
        <v>54</v>
      </c>
      <c r="G21" s="13">
        <v>18</v>
      </c>
      <c r="H21" s="332">
        <f t="shared" si="3"/>
        <v>36</v>
      </c>
      <c r="I21" s="11">
        <v>36</v>
      </c>
      <c r="J21" s="13">
        <v>18</v>
      </c>
      <c r="K21" s="15">
        <v>36</v>
      </c>
      <c r="L21" s="176"/>
      <c r="M21" s="15"/>
      <c r="N21" s="13"/>
      <c r="O21" s="15"/>
      <c r="P21" s="13"/>
    </row>
    <row r="22" spans="2:16" ht="15.75">
      <c r="B22" s="121" t="s">
        <v>211</v>
      </c>
      <c r="C22" s="122" t="s">
        <v>85</v>
      </c>
      <c r="D22" s="123" t="s">
        <v>33</v>
      </c>
      <c r="E22" s="114">
        <f t="shared" si="5"/>
        <v>102</v>
      </c>
      <c r="F22" s="63">
        <v>102</v>
      </c>
      <c r="G22" s="113">
        <v>30</v>
      </c>
      <c r="H22" s="333">
        <f t="shared" si="3"/>
        <v>72</v>
      </c>
      <c r="I22" s="63">
        <v>72</v>
      </c>
      <c r="J22" s="113">
        <v>17</v>
      </c>
      <c r="K22" s="114">
        <v>34</v>
      </c>
      <c r="L22" s="167">
        <v>38</v>
      </c>
      <c r="M22" s="114"/>
      <c r="N22" s="113"/>
      <c r="O22" s="114"/>
      <c r="P22" s="113"/>
    </row>
    <row r="23" spans="2:16" ht="16.5" thickBot="1">
      <c r="B23" s="127" t="s">
        <v>215</v>
      </c>
      <c r="C23" s="128" t="s">
        <v>87</v>
      </c>
      <c r="D23" s="131" t="s">
        <v>92</v>
      </c>
      <c r="E23" s="207">
        <f t="shared" si="5"/>
        <v>54</v>
      </c>
      <c r="F23" s="87">
        <v>54</v>
      </c>
      <c r="G23" s="86">
        <v>18</v>
      </c>
      <c r="H23" s="334">
        <f t="shared" si="3"/>
        <v>36</v>
      </c>
      <c r="I23" s="87">
        <v>36</v>
      </c>
      <c r="J23" s="86">
        <v>18</v>
      </c>
      <c r="K23" s="207">
        <v>36</v>
      </c>
      <c r="L23" s="180"/>
      <c r="M23" s="207"/>
      <c r="N23" s="86"/>
      <c r="O23" s="207"/>
      <c r="P23" s="86"/>
    </row>
    <row r="24" spans="2:16" ht="15.75" customHeight="1" thickBot="1">
      <c r="B24" s="499" t="s">
        <v>90</v>
      </c>
      <c r="C24" s="500"/>
      <c r="D24" s="312"/>
      <c r="E24" s="260">
        <f>SUM(E25:E29)</f>
        <v>255</v>
      </c>
      <c r="F24" s="309">
        <f>SUM(F25:F29)</f>
        <v>324</v>
      </c>
      <c r="G24" s="311">
        <f>SUM(G25:G29)</f>
        <v>111</v>
      </c>
      <c r="H24" s="330">
        <f>SUM(H25:H29)</f>
        <v>144</v>
      </c>
      <c r="I24" s="309">
        <f>SUM(K25:P29)</f>
        <v>144</v>
      </c>
      <c r="J24" s="311">
        <f aca="true" t="shared" si="6" ref="J24:P24">SUM(J25:J29)</f>
        <v>0</v>
      </c>
      <c r="K24" s="322">
        <f t="shared" si="6"/>
        <v>57</v>
      </c>
      <c r="L24" s="338">
        <f t="shared" si="6"/>
        <v>19</v>
      </c>
      <c r="M24" s="322">
        <f t="shared" si="6"/>
        <v>0</v>
      </c>
      <c r="N24" s="311">
        <f t="shared" si="6"/>
        <v>68</v>
      </c>
      <c r="O24" s="322">
        <f t="shared" si="6"/>
        <v>0</v>
      </c>
      <c r="P24" s="311">
        <f t="shared" si="6"/>
        <v>0</v>
      </c>
    </row>
    <row r="25" spans="2:16" ht="17.25" customHeight="1">
      <c r="B25" s="336" t="s">
        <v>143</v>
      </c>
      <c r="C25" s="116" t="s">
        <v>32</v>
      </c>
      <c r="D25" s="117" t="s">
        <v>33</v>
      </c>
      <c r="E25" s="126">
        <f>SUM(H25,G25)</f>
        <v>58</v>
      </c>
      <c r="F25" s="91">
        <v>75</v>
      </c>
      <c r="G25" s="71">
        <v>18</v>
      </c>
      <c r="H25" s="331">
        <f t="shared" si="3"/>
        <v>40</v>
      </c>
      <c r="I25" s="91">
        <v>57</v>
      </c>
      <c r="J25" s="71"/>
      <c r="K25" s="126">
        <v>40</v>
      </c>
      <c r="L25" s="178"/>
      <c r="M25" s="126"/>
      <c r="N25" s="71"/>
      <c r="O25" s="126"/>
      <c r="P25" s="71"/>
    </row>
    <row r="26" spans="2:16" ht="17.25" customHeight="1">
      <c r="B26" s="119" t="s">
        <v>144</v>
      </c>
      <c r="C26" s="119" t="s">
        <v>34</v>
      </c>
      <c r="D26" s="120" t="s">
        <v>33</v>
      </c>
      <c r="E26" s="15">
        <f>SUM(H26,G26)</f>
        <v>54</v>
      </c>
      <c r="F26" s="11">
        <v>54</v>
      </c>
      <c r="G26" s="13">
        <v>18</v>
      </c>
      <c r="H26" s="332">
        <f t="shared" si="3"/>
        <v>36</v>
      </c>
      <c r="I26" s="11">
        <v>36</v>
      </c>
      <c r="J26" s="13"/>
      <c r="K26" s="15">
        <v>17</v>
      </c>
      <c r="L26" s="176">
        <v>19</v>
      </c>
      <c r="M26" s="15"/>
      <c r="N26" s="13"/>
      <c r="O26" s="15"/>
      <c r="P26" s="13"/>
    </row>
    <row r="27" spans="2:16" ht="21.75" customHeight="1">
      <c r="B27" s="119" t="s">
        <v>145</v>
      </c>
      <c r="C27" s="119" t="s">
        <v>91</v>
      </c>
      <c r="D27" s="120" t="s">
        <v>31</v>
      </c>
      <c r="E27" s="15">
        <f>SUM(H27,G27)</f>
        <v>45</v>
      </c>
      <c r="F27" s="11">
        <v>69</v>
      </c>
      <c r="G27" s="13">
        <v>9</v>
      </c>
      <c r="H27" s="332">
        <f>SUM(K27:P27)</f>
        <v>36</v>
      </c>
      <c r="I27" s="11">
        <v>51</v>
      </c>
      <c r="J27" s="13"/>
      <c r="K27" s="15"/>
      <c r="L27" s="176"/>
      <c r="M27" s="15"/>
      <c r="N27" s="13">
        <v>36</v>
      </c>
      <c r="O27" s="15"/>
      <c r="P27" s="13"/>
    </row>
    <row r="28" spans="2:16" ht="32.25" customHeight="1">
      <c r="B28" s="119" t="s">
        <v>146</v>
      </c>
      <c r="C28" s="119" t="s">
        <v>111</v>
      </c>
      <c r="D28" s="120" t="s">
        <v>31</v>
      </c>
      <c r="E28" s="15">
        <f>SUM(H28,G28)</f>
        <v>41</v>
      </c>
      <c r="F28" s="11">
        <v>69</v>
      </c>
      <c r="G28" s="13">
        <v>9</v>
      </c>
      <c r="H28" s="332">
        <f t="shared" si="3"/>
        <v>32</v>
      </c>
      <c r="I28" s="11">
        <v>51</v>
      </c>
      <c r="J28" s="13"/>
      <c r="K28" s="15"/>
      <c r="L28" s="176"/>
      <c r="M28" s="15"/>
      <c r="N28" s="13">
        <v>32</v>
      </c>
      <c r="O28" s="15"/>
      <c r="P28" s="13"/>
    </row>
    <row r="29" spans="2:16" ht="22.5" customHeight="1" thickBot="1">
      <c r="B29" s="128" t="s">
        <v>147</v>
      </c>
      <c r="C29" s="128" t="s">
        <v>104</v>
      </c>
      <c r="D29" s="131"/>
      <c r="E29" s="114">
        <f>SUM(H29,G29)</f>
        <v>57</v>
      </c>
      <c r="F29" s="87">
        <v>57</v>
      </c>
      <c r="G29" s="86">
        <v>57</v>
      </c>
      <c r="H29" s="333"/>
      <c r="I29" s="87"/>
      <c r="J29" s="86"/>
      <c r="K29" s="207"/>
      <c r="L29" s="180"/>
      <c r="M29" s="207"/>
      <c r="N29" s="86"/>
      <c r="O29" s="207"/>
      <c r="P29" s="86"/>
    </row>
    <row r="30" spans="2:16" ht="18" customHeight="1" thickBot="1">
      <c r="B30" s="435" t="s">
        <v>36</v>
      </c>
      <c r="C30" s="435" t="s">
        <v>37</v>
      </c>
      <c r="D30" s="436"/>
      <c r="E30" s="429">
        <f aca="true" t="shared" si="7" ref="E30:P30">SUM(E31:E37)</f>
        <v>395</v>
      </c>
      <c r="F30" s="430">
        <f t="shared" si="7"/>
        <v>324</v>
      </c>
      <c r="G30" s="431">
        <f t="shared" si="7"/>
        <v>117</v>
      </c>
      <c r="H30" s="432">
        <f t="shared" si="7"/>
        <v>278</v>
      </c>
      <c r="I30" s="430">
        <f>SUM(K30:P30)</f>
        <v>278</v>
      </c>
      <c r="J30" s="431">
        <f t="shared" si="7"/>
        <v>124</v>
      </c>
      <c r="K30" s="429">
        <f t="shared" si="7"/>
        <v>115</v>
      </c>
      <c r="L30" s="434">
        <f t="shared" si="7"/>
        <v>55</v>
      </c>
      <c r="M30" s="429">
        <f t="shared" si="7"/>
        <v>72</v>
      </c>
      <c r="N30" s="431">
        <f t="shared" si="7"/>
        <v>36</v>
      </c>
      <c r="O30" s="429">
        <f t="shared" si="7"/>
        <v>0</v>
      </c>
      <c r="P30" s="431">
        <f t="shared" si="7"/>
        <v>0</v>
      </c>
    </row>
    <row r="31" spans="2:16" ht="16.5" customHeight="1">
      <c r="B31" s="133" t="s">
        <v>38</v>
      </c>
      <c r="C31" s="134" t="s">
        <v>217</v>
      </c>
      <c r="D31" s="130" t="s">
        <v>240</v>
      </c>
      <c r="E31" s="126">
        <f aca="true" t="shared" si="8" ref="E31:E37">SUM(H31,G31)</f>
        <v>52</v>
      </c>
      <c r="F31" s="11">
        <v>70</v>
      </c>
      <c r="G31" s="13">
        <v>16</v>
      </c>
      <c r="H31" s="332">
        <f aca="true" t="shared" si="9" ref="H31:H37">SUM(K31:P31)</f>
        <v>36</v>
      </c>
      <c r="I31" s="11">
        <v>54</v>
      </c>
      <c r="J31" s="13">
        <v>16</v>
      </c>
      <c r="K31" s="15"/>
      <c r="L31" s="184">
        <v>36</v>
      </c>
      <c r="M31" s="15"/>
      <c r="N31" s="13"/>
      <c r="O31" s="15"/>
      <c r="P31" s="105"/>
    </row>
    <row r="32" spans="2:16" ht="17.25" customHeight="1">
      <c r="B32" s="136" t="s">
        <v>39</v>
      </c>
      <c r="C32" s="137" t="s">
        <v>113</v>
      </c>
      <c r="D32" s="130" t="s">
        <v>92</v>
      </c>
      <c r="E32" s="126">
        <f t="shared" si="8"/>
        <v>59</v>
      </c>
      <c r="F32" s="11">
        <v>52</v>
      </c>
      <c r="G32" s="13">
        <v>16</v>
      </c>
      <c r="H32" s="332">
        <f t="shared" si="9"/>
        <v>43</v>
      </c>
      <c r="I32" s="11">
        <v>36</v>
      </c>
      <c r="J32" s="13">
        <v>17</v>
      </c>
      <c r="K32" s="15">
        <v>43</v>
      </c>
      <c r="L32" s="176"/>
      <c r="M32" s="15"/>
      <c r="N32" s="13"/>
      <c r="O32" s="15"/>
      <c r="P32" s="105"/>
    </row>
    <row r="33" spans="2:16" ht="16.5" customHeight="1">
      <c r="B33" s="136" t="s">
        <v>40</v>
      </c>
      <c r="C33" s="137" t="s">
        <v>218</v>
      </c>
      <c r="D33" s="130" t="s">
        <v>41</v>
      </c>
      <c r="E33" s="126">
        <f t="shared" si="8"/>
        <v>76</v>
      </c>
      <c r="F33" s="11">
        <v>64</v>
      </c>
      <c r="G33" s="13">
        <v>21</v>
      </c>
      <c r="H33" s="332">
        <f t="shared" si="9"/>
        <v>55</v>
      </c>
      <c r="I33" s="11">
        <v>46</v>
      </c>
      <c r="J33" s="13">
        <v>19</v>
      </c>
      <c r="K33" s="15">
        <v>36</v>
      </c>
      <c r="L33" s="184">
        <v>19</v>
      </c>
      <c r="M33" s="15"/>
      <c r="N33" s="13"/>
      <c r="O33" s="15"/>
      <c r="P33" s="105"/>
    </row>
    <row r="34" spans="2:16" ht="17.25" customHeight="1">
      <c r="B34" s="136" t="s">
        <v>157</v>
      </c>
      <c r="C34" s="137" t="s">
        <v>219</v>
      </c>
      <c r="D34" s="130" t="s">
        <v>92</v>
      </c>
      <c r="E34" s="126">
        <f t="shared" si="8"/>
        <v>52</v>
      </c>
      <c r="F34" s="11">
        <v>0</v>
      </c>
      <c r="G34" s="13">
        <v>16</v>
      </c>
      <c r="H34" s="332">
        <f t="shared" si="9"/>
        <v>36</v>
      </c>
      <c r="I34" s="11">
        <v>0</v>
      </c>
      <c r="J34" s="13">
        <v>16</v>
      </c>
      <c r="K34" s="15">
        <v>36</v>
      </c>
      <c r="L34" s="176"/>
      <c r="M34" s="15"/>
      <c r="N34" s="13"/>
      <c r="O34" s="15"/>
      <c r="P34" s="105"/>
    </row>
    <row r="35" spans="2:18" ht="20.25" customHeight="1">
      <c r="B35" s="136" t="s">
        <v>220</v>
      </c>
      <c r="C35" s="471" t="s">
        <v>112</v>
      </c>
      <c r="D35" s="135" t="s">
        <v>229</v>
      </c>
      <c r="E35" s="126">
        <f t="shared" si="8"/>
        <v>52</v>
      </c>
      <c r="F35" s="11">
        <v>46</v>
      </c>
      <c r="G35" s="13">
        <v>16</v>
      </c>
      <c r="H35" s="332">
        <f t="shared" si="9"/>
        <v>36</v>
      </c>
      <c r="I35" s="11">
        <v>32</v>
      </c>
      <c r="J35" s="13">
        <v>16</v>
      </c>
      <c r="K35" s="15"/>
      <c r="L35" s="176"/>
      <c r="M35" s="15">
        <v>36</v>
      </c>
      <c r="N35" s="13"/>
      <c r="O35" s="15"/>
      <c r="P35" s="105"/>
      <c r="R35" t="s">
        <v>228</v>
      </c>
    </row>
    <row r="36" spans="2:16" ht="20.25" customHeight="1">
      <c r="B36" s="136" t="s">
        <v>221</v>
      </c>
      <c r="C36" s="471" t="s">
        <v>222</v>
      </c>
      <c r="D36" s="130" t="s">
        <v>41</v>
      </c>
      <c r="E36" s="126">
        <f t="shared" si="8"/>
        <v>52</v>
      </c>
      <c r="F36" s="11">
        <v>46</v>
      </c>
      <c r="G36" s="13">
        <v>16</v>
      </c>
      <c r="H36" s="332">
        <f t="shared" si="9"/>
        <v>36</v>
      </c>
      <c r="I36" s="11">
        <v>32</v>
      </c>
      <c r="J36" s="13">
        <v>16</v>
      </c>
      <c r="K36" s="15"/>
      <c r="L36" s="176"/>
      <c r="M36" s="159">
        <v>36</v>
      </c>
      <c r="N36" s="13"/>
      <c r="O36" s="15"/>
      <c r="P36" s="105"/>
    </row>
    <row r="37" spans="2:16" ht="20.25" customHeight="1" thickBot="1">
      <c r="B37" s="472" t="s">
        <v>223</v>
      </c>
      <c r="C37" s="473" t="s">
        <v>42</v>
      </c>
      <c r="D37" s="474" t="s">
        <v>31</v>
      </c>
      <c r="E37" s="126">
        <f t="shared" si="8"/>
        <v>52</v>
      </c>
      <c r="F37" s="87">
        <v>46</v>
      </c>
      <c r="G37" s="86">
        <v>16</v>
      </c>
      <c r="H37" s="334">
        <f t="shared" si="9"/>
        <v>36</v>
      </c>
      <c r="I37" s="87">
        <v>32</v>
      </c>
      <c r="J37" s="86">
        <v>24</v>
      </c>
      <c r="K37" s="207"/>
      <c r="L37" s="176"/>
      <c r="M37" s="15"/>
      <c r="N37" s="13">
        <v>36</v>
      </c>
      <c r="O37" s="15"/>
      <c r="P37" s="105"/>
    </row>
    <row r="38" spans="2:16" ht="14.25">
      <c r="B38" s="437" t="s">
        <v>43</v>
      </c>
      <c r="C38" s="437" t="s">
        <v>44</v>
      </c>
      <c r="D38" s="438"/>
      <c r="E38" s="439">
        <f>SUM(E39,E43,E44,E52,E53)</f>
        <v>2001</v>
      </c>
      <c r="F38" s="440">
        <f aca="true" t="shared" si="10" ref="F38:P38">SUM(F39,F43,F44,F47,F4,F52,F53)</f>
        <v>2128</v>
      </c>
      <c r="G38" s="441">
        <f t="shared" si="10"/>
        <v>217</v>
      </c>
      <c r="H38" s="442">
        <f t="shared" si="10"/>
        <v>1784</v>
      </c>
      <c r="I38" s="440">
        <f t="shared" si="10"/>
        <v>1878</v>
      </c>
      <c r="J38" s="441">
        <f t="shared" si="10"/>
        <v>1399</v>
      </c>
      <c r="K38" s="443">
        <f t="shared" si="10"/>
        <v>0</v>
      </c>
      <c r="L38" s="444">
        <f t="shared" si="10"/>
        <v>194</v>
      </c>
      <c r="M38" s="443">
        <f t="shared" si="10"/>
        <v>134</v>
      </c>
      <c r="N38" s="441">
        <f t="shared" si="10"/>
        <v>298</v>
      </c>
      <c r="O38" s="443">
        <f t="shared" si="10"/>
        <v>402</v>
      </c>
      <c r="P38" s="441">
        <f t="shared" si="10"/>
        <v>756</v>
      </c>
    </row>
    <row r="39" spans="2:16" ht="18" customHeight="1" thickBot="1">
      <c r="B39" s="445" t="s">
        <v>45</v>
      </c>
      <c r="C39" s="446" t="s">
        <v>46</v>
      </c>
      <c r="D39" s="447"/>
      <c r="E39" s="448">
        <f aca="true" t="shared" si="11" ref="E39:P39">SUM(E40,E45,E49)</f>
        <v>669</v>
      </c>
      <c r="F39" s="449">
        <f t="shared" si="11"/>
        <v>724</v>
      </c>
      <c r="G39" s="450">
        <f t="shared" si="11"/>
        <v>217</v>
      </c>
      <c r="H39" s="451">
        <f t="shared" si="11"/>
        <v>452</v>
      </c>
      <c r="I39" s="449">
        <f t="shared" si="11"/>
        <v>474</v>
      </c>
      <c r="J39" s="450">
        <f t="shared" si="11"/>
        <v>223</v>
      </c>
      <c r="K39" s="452">
        <f t="shared" si="11"/>
        <v>0</v>
      </c>
      <c r="L39" s="453">
        <f t="shared" si="11"/>
        <v>122</v>
      </c>
      <c r="M39" s="452">
        <f t="shared" si="11"/>
        <v>68</v>
      </c>
      <c r="N39" s="450">
        <f t="shared" si="11"/>
        <v>148</v>
      </c>
      <c r="O39" s="452">
        <f t="shared" si="11"/>
        <v>114</v>
      </c>
      <c r="P39" s="450">
        <f t="shared" si="11"/>
        <v>0</v>
      </c>
    </row>
    <row r="40" spans="2:16" ht="30.75" customHeight="1">
      <c r="B40" s="478" t="s">
        <v>117</v>
      </c>
      <c r="C40" s="479" t="s">
        <v>224</v>
      </c>
      <c r="D40" s="455" t="s">
        <v>131</v>
      </c>
      <c r="E40" s="456">
        <f aca="true" t="shared" si="12" ref="E40:P40">SUM(E41:E42)</f>
        <v>341</v>
      </c>
      <c r="F40" s="457">
        <f t="shared" si="12"/>
        <v>336</v>
      </c>
      <c r="G40" s="458">
        <f t="shared" si="12"/>
        <v>109</v>
      </c>
      <c r="H40" s="459">
        <f t="shared" si="12"/>
        <v>232</v>
      </c>
      <c r="I40" s="460">
        <f t="shared" si="12"/>
        <v>208</v>
      </c>
      <c r="J40" s="458">
        <f t="shared" si="12"/>
        <v>118</v>
      </c>
      <c r="K40" s="456">
        <f t="shared" si="12"/>
        <v>0</v>
      </c>
      <c r="L40" s="461">
        <f t="shared" si="12"/>
        <v>52</v>
      </c>
      <c r="M40" s="456">
        <f t="shared" si="12"/>
        <v>32</v>
      </c>
      <c r="N40" s="458">
        <f t="shared" si="12"/>
        <v>76</v>
      </c>
      <c r="O40" s="456">
        <f>SUM(O41:O42)</f>
        <v>72</v>
      </c>
      <c r="P40" s="458">
        <f t="shared" si="12"/>
        <v>0</v>
      </c>
    </row>
    <row r="41" spans="2:16" ht="38.25" customHeight="1">
      <c r="B41" s="140" t="s">
        <v>118</v>
      </c>
      <c r="C41" s="263" t="s">
        <v>225</v>
      </c>
      <c r="D41" s="130" t="s">
        <v>241</v>
      </c>
      <c r="E41" s="15">
        <f>SUM(H41,G41)</f>
        <v>341</v>
      </c>
      <c r="F41" s="11">
        <v>54</v>
      </c>
      <c r="G41" s="13">
        <v>109</v>
      </c>
      <c r="H41" s="332">
        <f>SUM(K41:P41)</f>
        <v>232</v>
      </c>
      <c r="I41" s="11">
        <v>36</v>
      </c>
      <c r="J41" s="13">
        <v>118</v>
      </c>
      <c r="K41" s="15"/>
      <c r="L41" s="421">
        <v>52</v>
      </c>
      <c r="M41" s="15">
        <v>32</v>
      </c>
      <c r="N41" s="13">
        <v>76</v>
      </c>
      <c r="O41" s="159">
        <v>72</v>
      </c>
      <c r="P41" s="105"/>
    </row>
    <row r="42" spans="2:16" ht="18.75" customHeight="1" hidden="1">
      <c r="B42" s="140"/>
      <c r="C42" s="263"/>
      <c r="D42" s="130"/>
      <c r="E42" s="108">
        <f>SUM(H42,G42)</f>
        <v>0</v>
      </c>
      <c r="F42" s="142">
        <v>282</v>
      </c>
      <c r="G42" s="105"/>
      <c r="H42" s="332">
        <f>SUM(K42:P42)</f>
        <v>0</v>
      </c>
      <c r="I42" s="11">
        <v>172</v>
      </c>
      <c r="J42" s="105"/>
      <c r="K42" s="108"/>
      <c r="L42" s="147"/>
      <c r="M42" s="108"/>
      <c r="N42" s="105"/>
      <c r="O42" s="108"/>
      <c r="P42" s="105"/>
    </row>
    <row r="43" spans="2:16" ht="18" customHeight="1">
      <c r="B43" s="140" t="s">
        <v>119</v>
      </c>
      <c r="C43" s="119" t="s">
        <v>52</v>
      </c>
      <c r="D43" s="130" t="s">
        <v>102</v>
      </c>
      <c r="E43" s="75">
        <f>SUM(H43,G43)</f>
        <v>432</v>
      </c>
      <c r="F43" s="77">
        <v>684</v>
      </c>
      <c r="G43" s="76"/>
      <c r="H43" s="332">
        <f>SUM(K43:P43)</f>
        <v>432</v>
      </c>
      <c r="I43" s="11">
        <v>684</v>
      </c>
      <c r="J43" s="76">
        <v>684</v>
      </c>
      <c r="K43" s="75"/>
      <c r="L43" s="148">
        <v>72</v>
      </c>
      <c r="M43" s="75">
        <v>66</v>
      </c>
      <c r="N43" s="76">
        <v>78</v>
      </c>
      <c r="O43" s="75">
        <v>144</v>
      </c>
      <c r="P43" s="76">
        <v>72</v>
      </c>
    </row>
    <row r="44" spans="2:16" ht="17.25" customHeight="1">
      <c r="B44" s="140" t="s">
        <v>120</v>
      </c>
      <c r="C44" s="119" t="s">
        <v>54</v>
      </c>
      <c r="D44" s="130" t="s">
        <v>230</v>
      </c>
      <c r="E44" s="75">
        <f>SUM(H44,G44)</f>
        <v>270</v>
      </c>
      <c r="F44" s="77">
        <v>396</v>
      </c>
      <c r="G44" s="76"/>
      <c r="H44" s="332">
        <f>SUM(K44:P44)</f>
        <v>270</v>
      </c>
      <c r="I44" s="11">
        <v>396</v>
      </c>
      <c r="J44" s="76">
        <v>396</v>
      </c>
      <c r="K44" s="75"/>
      <c r="L44" s="148"/>
      <c r="M44" s="75"/>
      <c r="N44" s="76"/>
      <c r="O44" s="75"/>
      <c r="P44" s="76">
        <v>270</v>
      </c>
    </row>
    <row r="45" spans="2:16" ht="21.75" customHeight="1" hidden="1">
      <c r="B45" s="462"/>
      <c r="C45" s="454"/>
      <c r="D45" s="455"/>
      <c r="E45" s="456">
        <f aca="true" t="shared" si="13" ref="E45:P45">SUM(E46:E46)</f>
        <v>0</v>
      </c>
      <c r="F45" s="460">
        <f t="shared" si="13"/>
        <v>280</v>
      </c>
      <c r="G45" s="458">
        <f t="shared" si="13"/>
        <v>0</v>
      </c>
      <c r="H45" s="459">
        <f t="shared" si="13"/>
        <v>0</v>
      </c>
      <c r="I45" s="460">
        <f t="shared" si="13"/>
        <v>194</v>
      </c>
      <c r="J45" s="458">
        <f t="shared" si="13"/>
        <v>0</v>
      </c>
      <c r="K45" s="456">
        <f t="shared" si="13"/>
        <v>0</v>
      </c>
      <c r="L45" s="461">
        <f t="shared" si="13"/>
        <v>0</v>
      </c>
      <c r="M45" s="456">
        <f t="shared" si="13"/>
        <v>0</v>
      </c>
      <c r="N45" s="458">
        <f t="shared" si="13"/>
        <v>0</v>
      </c>
      <c r="O45" s="456">
        <f t="shared" si="13"/>
        <v>0</v>
      </c>
      <c r="P45" s="458">
        <f t="shared" si="13"/>
        <v>0</v>
      </c>
    </row>
    <row r="46" spans="2:16" ht="30.75" customHeight="1" hidden="1">
      <c r="B46" s="140"/>
      <c r="C46" s="119"/>
      <c r="D46" s="51"/>
      <c r="E46" s="108">
        <f>SUM(H46,G46)</f>
        <v>0</v>
      </c>
      <c r="F46" s="142">
        <v>280</v>
      </c>
      <c r="G46" s="105"/>
      <c r="H46" s="332">
        <f>SUM(K46:P46)</f>
        <v>0</v>
      </c>
      <c r="I46" s="11">
        <v>194</v>
      </c>
      <c r="J46" s="105"/>
      <c r="K46" s="108"/>
      <c r="L46" s="147"/>
      <c r="M46" s="108"/>
      <c r="N46" s="105"/>
      <c r="O46" s="108"/>
      <c r="P46" s="105"/>
    </row>
    <row r="47" spans="2:16" ht="18.75" customHeight="1" hidden="1">
      <c r="B47" s="140"/>
      <c r="C47" s="119"/>
      <c r="D47" s="51"/>
      <c r="E47" s="75">
        <f>SUM(H47,G47)</f>
        <v>0</v>
      </c>
      <c r="F47" s="77">
        <v>144</v>
      </c>
      <c r="G47" s="76"/>
      <c r="H47" s="332">
        <f>SUM(K47:P47)</f>
        <v>0</v>
      </c>
      <c r="I47" s="11">
        <v>144</v>
      </c>
      <c r="J47" s="76"/>
      <c r="K47" s="75"/>
      <c r="L47" s="148"/>
      <c r="M47" s="75"/>
      <c r="N47" s="76"/>
      <c r="O47" s="75"/>
      <c r="P47" s="76"/>
    </row>
    <row r="48" spans="2:16" ht="17.25" customHeight="1" hidden="1">
      <c r="B48" s="140"/>
      <c r="C48" s="119"/>
      <c r="D48" s="51"/>
      <c r="E48" s="75"/>
      <c r="F48" s="77"/>
      <c r="G48" s="76"/>
      <c r="H48" s="332"/>
      <c r="I48" s="11"/>
      <c r="J48" s="76"/>
      <c r="K48" s="75"/>
      <c r="L48" s="148"/>
      <c r="M48" s="75"/>
      <c r="N48" s="76"/>
      <c r="O48" s="75"/>
      <c r="P48" s="76"/>
    </row>
    <row r="49" spans="2:16" ht="31.5" customHeight="1">
      <c r="B49" s="477" t="s">
        <v>108</v>
      </c>
      <c r="C49" s="478" t="s">
        <v>227</v>
      </c>
      <c r="D49" s="455" t="s">
        <v>131</v>
      </c>
      <c r="E49" s="456">
        <f aca="true" t="shared" si="14" ref="E49:P49">SUM(E50:E51)</f>
        <v>328</v>
      </c>
      <c r="F49" s="460">
        <f t="shared" si="14"/>
        <v>108</v>
      </c>
      <c r="G49" s="458">
        <f t="shared" si="14"/>
        <v>108</v>
      </c>
      <c r="H49" s="459">
        <f t="shared" si="14"/>
        <v>220</v>
      </c>
      <c r="I49" s="460">
        <f t="shared" si="14"/>
        <v>72</v>
      </c>
      <c r="J49" s="458">
        <f>SUM(J50:J51)</f>
        <v>105</v>
      </c>
      <c r="K49" s="456">
        <f t="shared" si="14"/>
        <v>0</v>
      </c>
      <c r="L49" s="461">
        <f t="shared" si="14"/>
        <v>70</v>
      </c>
      <c r="M49" s="456">
        <f t="shared" si="14"/>
        <v>36</v>
      </c>
      <c r="N49" s="458">
        <f t="shared" si="14"/>
        <v>72</v>
      </c>
      <c r="O49" s="456">
        <f t="shared" si="14"/>
        <v>42</v>
      </c>
      <c r="P49" s="458">
        <f t="shared" si="14"/>
        <v>0</v>
      </c>
    </row>
    <row r="50" spans="2:16" ht="35.25" customHeight="1">
      <c r="B50" s="140" t="s">
        <v>109</v>
      </c>
      <c r="C50" s="119" t="s">
        <v>226</v>
      </c>
      <c r="D50" s="51" t="s">
        <v>241</v>
      </c>
      <c r="E50" s="108">
        <f>SUM(H50,G50)</f>
        <v>328</v>
      </c>
      <c r="F50" s="142">
        <v>54</v>
      </c>
      <c r="G50" s="105">
        <v>108</v>
      </c>
      <c r="H50" s="332">
        <f>SUM(K50:P50)</f>
        <v>220</v>
      </c>
      <c r="I50" s="11">
        <v>36</v>
      </c>
      <c r="J50" s="105">
        <v>105</v>
      </c>
      <c r="K50" s="108"/>
      <c r="L50" s="147">
        <v>70</v>
      </c>
      <c r="M50" s="108">
        <v>36</v>
      </c>
      <c r="N50" s="105">
        <v>72</v>
      </c>
      <c r="O50" s="476">
        <v>42</v>
      </c>
      <c r="P50" s="105"/>
    </row>
    <row r="51" spans="2:16" ht="37.5" customHeight="1" hidden="1">
      <c r="B51" s="140"/>
      <c r="C51" s="119"/>
      <c r="D51" s="51"/>
      <c r="E51" s="108">
        <f>SUM(H51,G51)</f>
        <v>0</v>
      </c>
      <c r="F51" s="142">
        <v>54</v>
      </c>
      <c r="G51" s="105"/>
      <c r="H51" s="332">
        <f>SUM(K51:P51)</f>
        <v>0</v>
      </c>
      <c r="I51" s="11">
        <v>36</v>
      </c>
      <c r="J51" s="105"/>
      <c r="K51" s="108"/>
      <c r="L51" s="147"/>
      <c r="M51" s="108"/>
      <c r="N51" s="105"/>
      <c r="O51" s="108"/>
      <c r="P51" s="105"/>
    </row>
    <row r="52" spans="2:16" ht="22.5" customHeight="1">
      <c r="B52" s="140" t="s">
        <v>160</v>
      </c>
      <c r="C52" s="119" t="s">
        <v>52</v>
      </c>
      <c r="D52" s="51" t="s">
        <v>102</v>
      </c>
      <c r="E52" s="75">
        <f>SUM(H52,G52)</f>
        <v>360</v>
      </c>
      <c r="F52" s="77">
        <v>36</v>
      </c>
      <c r="G52" s="76"/>
      <c r="H52" s="332">
        <f>SUM(K52:P52)</f>
        <v>360</v>
      </c>
      <c r="I52" s="11">
        <v>36</v>
      </c>
      <c r="J52" s="76">
        <v>36</v>
      </c>
      <c r="K52" s="75"/>
      <c r="L52" s="148"/>
      <c r="M52" s="75"/>
      <c r="N52" s="76">
        <v>72</v>
      </c>
      <c r="O52" s="75">
        <v>144</v>
      </c>
      <c r="P52" s="76">
        <v>144</v>
      </c>
    </row>
    <row r="53" spans="2:16" ht="19.5" customHeight="1" thickBot="1">
      <c r="B53" s="140" t="s">
        <v>161</v>
      </c>
      <c r="C53" s="119" t="s">
        <v>55</v>
      </c>
      <c r="D53" s="51" t="s">
        <v>230</v>
      </c>
      <c r="E53" s="75">
        <f>SUM(H53,G53)</f>
        <v>270</v>
      </c>
      <c r="F53" s="77">
        <v>144</v>
      </c>
      <c r="G53" s="76"/>
      <c r="H53" s="332">
        <f>SUM(K53:P53)</f>
        <v>270</v>
      </c>
      <c r="I53" s="11">
        <v>144</v>
      </c>
      <c r="J53" s="76">
        <v>60</v>
      </c>
      <c r="K53" s="75"/>
      <c r="L53" s="148"/>
      <c r="M53" s="75"/>
      <c r="N53" s="76"/>
      <c r="O53" s="75"/>
      <c r="P53" s="76">
        <v>270</v>
      </c>
    </row>
    <row r="54" spans="2:16" ht="24" customHeight="1" hidden="1" thickBot="1">
      <c r="B54" s="140"/>
      <c r="C54" s="119"/>
      <c r="D54" s="51"/>
      <c r="E54" s="75"/>
      <c r="F54" s="77"/>
      <c r="G54" s="76"/>
      <c r="H54" s="332"/>
      <c r="I54" s="11"/>
      <c r="J54" s="76"/>
      <c r="K54" s="75"/>
      <c r="L54" s="148"/>
      <c r="M54" s="75"/>
      <c r="N54" s="76"/>
      <c r="O54" s="75"/>
      <c r="P54" s="76"/>
    </row>
    <row r="55" spans="2:16" ht="16.5" thickBot="1">
      <c r="B55" s="435" t="s">
        <v>57</v>
      </c>
      <c r="C55" s="463" t="s">
        <v>28</v>
      </c>
      <c r="D55" s="464" t="s">
        <v>58</v>
      </c>
      <c r="E55" s="465">
        <f>SUM(H55,G55)</f>
        <v>124</v>
      </c>
      <c r="F55" s="466">
        <v>124</v>
      </c>
      <c r="G55" s="467">
        <v>62</v>
      </c>
      <c r="H55" s="468">
        <f>SUM(K55:P55)</f>
        <v>62</v>
      </c>
      <c r="I55" s="469">
        <v>60</v>
      </c>
      <c r="J55" s="467">
        <v>62</v>
      </c>
      <c r="K55" s="465"/>
      <c r="L55" s="470"/>
      <c r="M55" s="465"/>
      <c r="N55" s="467">
        <v>46</v>
      </c>
      <c r="O55" s="465">
        <v>16</v>
      </c>
      <c r="P55" s="467"/>
    </row>
    <row r="56" spans="2:16" ht="16.5" thickBot="1">
      <c r="B56" s="199"/>
      <c r="C56" s="200"/>
      <c r="D56" s="201"/>
      <c r="E56" s="205">
        <f>SUM(E6,E30,E38,E55)</f>
        <v>5598</v>
      </c>
      <c r="F56" s="202">
        <f aca="true" t="shared" si="15" ref="F56:P56">SUM(F6,F30,F38,F55)</f>
        <v>5723</v>
      </c>
      <c r="G56" s="206">
        <f t="shared" si="15"/>
        <v>1422</v>
      </c>
      <c r="H56" s="329">
        <f t="shared" si="15"/>
        <v>4176</v>
      </c>
      <c r="I56" s="309">
        <f t="shared" si="15"/>
        <v>4268</v>
      </c>
      <c r="J56" s="206">
        <f t="shared" si="15"/>
        <v>1963</v>
      </c>
      <c r="K56" s="205">
        <f t="shared" si="15"/>
        <v>612</v>
      </c>
      <c r="L56" s="206">
        <f t="shared" si="15"/>
        <v>828</v>
      </c>
      <c r="M56" s="202">
        <f t="shared" si="15"/>
        <v>576</v>
      </c>
      <c r="N56" s="202">
        <f t="shared" si="15"/>
        <v>828</v>
      </c>
      <c r="O56" s="205">
        <f t="shared" si="15"/>
        <v>576</v>
      </c>
      <c r="P56" s="206">
        <f t="shared" si="15"/>
        <v>756</v>
      </c>
    </row>
    <row r="57" spans="2:16" ht="15.75" customHeight="1" thickBot="1">
      <c r="B57" s="313" t="s">
        <v>59</v>
      </c>
      <c r="C57" s="313" t="s">
        <v>60</v>
      </c>
      <c r="D57" s="313"/>
      <c r="E57" s="314"/>
      <c r="F57" s="314"/>
      <c r="G57" s="314"/>
      <c r="H57" s="315"/>
      <c r="I57" s="314"/>
      <c r="J57" s="337"/>
      <c r="K57" s="55"/>
      <c r="L57" s="54"/>
      <c r="M57" s="314"/>
      <c r="N57" s="314"/>
      <c r="O57" s="323"/>
      <c r="P57" s="310" t="s">
        <v>106</v>
      </c>
    </row>
    <row r="58" spans="2:16" ht="27.75" customHeight="1" thickBot="1">
      <c r="B58" s="501" t="s">
        <v>61</v>
      </c>
      <c r="C58" s="501"/>
      <c r="D58" s="501"/>
      <c r="E58" s="501"/>
      <c r="F58" s="501"/>
      <c r="G58" s="501"/>
      <c r="H58" s="502" t="s">
        <v>62</v>
      </c>
      <c r="I58" s="480" t="s">
        <v>162</v>
      </c>
      <c r="J58" s="481"/>
      <c r="K58" s="208" t="s">
        <v>236</v>
      </c>
      <c r="L58" s="209" t="s">
        <v>237</v>
      </c>
      <c r="M58" s="210" t="s">
        <v>238</v>
      </c>
      <c r="N58" s="210" t="s">
        <v>239</v>
      </c>
      <c r="O58" s="208" t="s">
        <v>234</v>
      </c>
      <c r="P58" s="209" t="s">
        <v>56</v>
      </c>
    </row>
    <row r="59" spans="2:17" ht="21.75" customHeight="1" thickBot="1">
      <c r="B59" s="501"/>
      <c r="C59" s="501"/>
      <c r="D59" s="501"/>
      <c r="E59" s="501"/>
      <c r="F59" s="501"/>
      <c r="G59" s="501"/>
      <c r="H59" s="503"/>
      <c r="I59" s="482" t="s">
        <v>64</v>
      </c>
      <c r="J59" s="483"/>
      <c r="K59" s="211" t="s">
        <v>56</v>
      </c>
      <c r="L59" s="212" t="s">
        <v>232</v>
      </c>
      <c r="M59" s="213" t="s">
        <v>233</v>
      </c>
      <c r="N59" s="214">
        <v>150</v>
      </c>
      <c r="O59" s="211" t="s">
        <v>234</v>
      </c>
      <c r="P59" s="209" t="s">
        <v>235</v>
      </c>
      <c r="Q59" s="110"/>
    </row>
    <row r="60" spans="2:17" ht="19.5" customHeight="1" thickBot="1">
      <c r="B60" s="484" t="s">
        <v>231</v>
      </c>
      <c r="C60" s="485"/>
      <c r="D60" s="485"/>
      <c r="E60" s="485"/>
      <c r="F60" s="485"/>
      <c r="G60" s="486"/>
      <c r="H60" s="503"/>
      <c r="I60" s="482" t="s">
        <v>65</v>
      </c>
      <c r="J60" s="483"/>
      <c r="K60" s="211"/>
      <c r="L60" s="212"/>
      <c r="M60" s="213"/>
      <c r="N60" s="213"/>
      <c r="O60" s="211"/>
      <c r="P60" s="209" t="s">
        <v>149</v>
      </c>
      <c r="Q60" s="111"/>
    </row>
    <row r="61" spans="2:17" ht="19.5" customHeight="1" thickBot="1">
      <c r="B61" s="487"/>
      <c r="C61" s="488"/>
      <c r="D61" s="488"/>
      <c r="E61" s="488"/>
      <c r="F61" s="488"/>
      <c r="G61" s="489"/>
      <c r="H61" s="503"/>
      <c r="I61" s="482" t="s">
        <v>163</v>
      </c>
      <c r="J61" s="483"/>
      <c r="K61" s="208"/>
      <c r="L61" s="209">
        <v>2</v>
      </c>
      <c r="M61" s="210" t="s">
        <v>68</v>
      </c>
      <c r="N61" s="210" t="s">
        <v>68</v>
      </c>
      <c r="O61" s="208" t="s">
        <v>105</v>
      </c>
      <c r="P61" s="209" t="s">
        <v>68</v>
      </c>
      <c r="Q61" s="112"/>
    </row>
    <row r="62" spans="2:17" ht="25.5" customHeight="1" thickBot="1">
      <c r="B62" s="487"/>
      <c r="C62" s="488"/>
      <c r="D62" s="488"/>
      <c r="E62" s="488"/>
      <c r="F62" s="488"/>
      <c r="G62" s="489"/>
      <c r="H62" s="503"/>
      <c r="I62" s="482" t="s">
        <v>92</v>
      </c>
      <c r="J62" s="483"/>
      <c r="K62" s="208" t="s">
        <v>212</v>
      </c>
      <c r="L62" s="209" t="s">
        <v>212</v>
      </c>
      <c r="M62" s="210" t="s">
        <v>68</v>
      </c>
      <c r="N62" s="210" t="s">
        <v>242</v>
      </c>
      <c r="O62" s="208" t="s">
        <v>68</v>
      </c>
      <c r="P62" s="209" t="s">
        <v>212</v>
      </c>
      <c r="Q62" s="41"/>
    </row>
    <row r="63" spans="2:17" ht="17.25" customHeight="1" thickBot="1">
      <c r="B63" s="490"/>
      <c r="C63" s="491"/>
      <c r="D63" s="491"/>
      <c r="E63" s="491"/>
      <c r="F63" s="491"/>
      <c r="G63" s="492"/>
      <c r="H63" s="503"/>
      <c r="I63" s="493" t="s">
        <v>164</v>
      </c>
      <c r="J63" s="494"/>
      <c r="K63" s="326"/>
      <c r="L63" s="327"/>
      <c r="M63" s="324"/>
      <c r="N63" s="325"/>
      <c r="O63" s="326"/>
      <c r="P63" s="327" t="s">
        <v>67</v>
      </c>
      <c r="Q63" s="41"/>
    </row>
    <row r="64" ht="12.75">
      <c r="Q64" s="41"/>
    </row>
    <row r="65" ht="12.75">
      <c r="Q65" s="41"/>
    </row>
    <row r="66" ht="12.75">
      <c r="O66" s="328"/>
    </row>
    <row r="74" ht="12.75">
      <c r="M74" s="317" t="s">
        <v>132</v>
      </c>
    </row>
  </sheetData>
  <sheetProtection selectLockedCells="1" selectUnlockedCells="1"/>
  <mergeCells count="29">
    <mergeCell ref="B1:P1"/>
    <mergeCell ref="B2:B5"/>
    <mergeCell ref="C2:C5"/>
    <mergeCell ref="D2:D5"/>
    <mergeCell ref="E2:J2"/>
    <mergeCell ref="K2:P2"/>
    <mergeCell ref="E3:E5"/>
    <mergeCell ref="F3:F5"/>
    <mergeCell ref="G3:G5"/>
    <mergeCell ref="H3:J3"/>
    <mergeCell ref="K3:L3"/>
    <mergeCell ref="M3:N3"/>
    <mergeCell ref="O3:P3"/>
    <mergeCell ref="H4:H5"/>
    <mergeCell ref="I4:I5"/>
    <mergeCell ref="J4:J5"/>
    <mergeCell ref="B6:C6"/>
    <mergeCell ref="B7:C7"/>
    <mergeCell ref="B16:C16"/>
    <mergeCell ref="B24:C24"/>
    <mergeCell ref="B58:G59"/>
    <mergeCell ref="H58:H63"/>
    <mergeCell ref="I58:J58"/>
    <mergeCell ref="I59:J59"/>
    <mergeCell ref="B60:G63"/>
    <mergeCell ref="I60:J60"/>
    <mergeCell ref="I61:J61"/>
    <mergeCell ref="I62:J62"/>
    <mergeCell ref="I63:J63"/>
  </mergeCells>
  <printOptions/>
  <pageMargins left="0.2362204724409449" right="0.2362204724409449" top="0.7480314960629921" bottom="0.31496062992125984" header="0.31496062992125984" footer="0.31496062992125984"/>
  <pageSetup horizontalDpi="600" verticalDpi="600" orientation="landscape" paperSize="9" scale="85" r:id="rId1"/>
  <headerFooter alignWithMargins="0">
    <oddHeader>&amp;C&amp;"Arial,Обычный"&amp;A</oddHeader>
    <oddFooter>&amp;C&amp;"Arial,Обычный"Страница &amp;P</oddFooter>
  </headerFooter>
  <rowBreaks count="1" manualBreakCount="1">
    <brk id="3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CC94"/>
  <sheetViews>
    <sheetView zoomScale="90" zoomScaleNormal="90" zoomScaleSheetLayoutView="100" zoomScalePageLayoutView="0" workbookViewId="0" topLeftCell="A22">
      <selection activeCell="AZ22" sqref="AZ22"/>
    </sheetView>
  </sheetViews>
  <sheetFormatPr defaultColWidth="11.625" defaultRowHeight="12.75"/>
  <cols>
    <col min="1" max="1" width="13.375" style="256" customWidth="1"/>
    <col min="2" max="2" width="24.625" style="250" customWidth="1"/>
    <col min="3" max="3" width="11.625" style="258" hidden="1" customWidth="1"/>
    <col min="4" max="4" width="7.25390625" style="250" hidden="1" customWidth="1"/>
    <col min="5" max="5" width="7.75390625" style="250" hidden="1" customWidth="1"/>
    <col min="6" max="6" width="7.00390625" style="250" hidden="1" customWidth="1"/>
    <col min="7" max="7" width="7.375" style="250" hidden="1" customWidth="1"/>
    <col min="8" max="8" width="8.375" style="250" hidden="1" customWidth="1"/>
    <col min="9" max="9" width="8.625" style="250" hidden="1" customWidth="1"/>
    <col min="10" max="10" width="8.375" style="250" customWidth="1"/>
    <col min="11" max="11" width="7.75390625" style="250" customWidth="1"/>
    <col min="12" max="13" width="8.125" style="250" hidden="1" customWidth="1"/>
    <col min="14" max="14" width="8.75390625" style="250" hidden="1" customWidth="1"/>
    <col min="15" max="15" width="7.25390625" style="250" hidden="1" customWidth="1"/>
    <col min="16" max="31" width="3.75390625" style="250" customWidth="1"/>
    <col min="32" max="33" width="3.875" style="250" customWidth="1"/>
    <col min="34" max="34" width="5.75390625" style="250" customWidth="1"/>
    <col min="35" max="35" width="3.75390625" style="151" customWidth="1"/>
    <col min="36" max="42" width="3.75390625" style="250" customWidth="1"/>
    <col min="43" max="43" width="3.75390625" style="301" customWidth="1"/>
    <col min="44" max="47" width="3.75390625" style="250" customWidth="1"/>
    <col min="48" max="48" width="3.75390625" style="301" customWidth="1"/>
    <col min="49" max="53" width="3.75390625" style="250" customWidth="1"/>
    <col min="54" max="54" width="3.625" style="250" customWidth="1"/>
    <col min="55" max="58" width="3.75390625" style="250" customWidth="1"/>
    <col min="59" max="60" width="3.375" style="250" customWidth="1"/>
    <col min="61" max="61" width="5.25390625" style="250" customWidth="1"/>
    <col min="62" max="62" width="6.00390625" style="250" hidden="1" customWidth="1"/>
    <col min="63" max="63" width="5.00390625" style="250" hidden="1" customWidth="1"/>
    <col min="64" max="64" width="6.25390625" style="250" customWidth="1"/>
    <col min="65" max="65" width="6.875" style="250" customWidth="1"/>
    <col min="66" max="66" width="5.625" style="302" customWidth="1"/>
    <col min="67" max="81" width="11.625" style="255" customWidth="1"/>
    <col min="82" max="16384" width="11.625" style="250" customWidth="1"/>
  </cols>
  <sheetData>
    <row r="1" spans="1:81" s="254" customFormat="1" ht="49.5" customHeight="1" thickBot="1">
      <c r="A1" s="1"/>
      <c r="B1" s="587" t="s">
        <v>142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  <c r="AA1" s="588"/>
      <c r="AB1" s="588"/>
      <c r="AC1" s="588"/>
      <c r="AD1" s="588"/>
      <c r="AE1" s="588"/>
      <c r="AF1" s="588"/>
      <c r="AG1" s="588"/>
      <c r="AH1" s="588"/>
      <c r="AI1" s="588"/>
      <c r="AJ1" s="588"/>
      <c r="AK1" s="588"/>
      <c r="AL1" s="588"/>
      <c r="AM1" s="588"/>
      <c r="AN1" s="588"/>
      <c r="AO1" s="588"/>
      <c r="AP1" s="588"/>
      <c r="AQ1" s="588"/>
      <c r="AR1" s="588"/>
      <c r="AS1" s="588"/>
      <c r="AT1" s="588"/>
      <c r="AU1" s="588"/>
      <c r="AV1" s="588"/>
      <c r="AW1" s="588"/>
      <c r="AX1" s="588"/>
      <c r="AY1" s="588"/>
      <c r="AZ1" s="588"/>
      <c r="BA1" s="588"/>
      <c r="BB1" s="588"/>
      <c r="BC1" s="588"/>
      <c r="BD1" s="588"/>
      <c r="BE1" s="588"/>
      <c r="BF1" s="588"/>
      <c r="BG1" s="588"/>
      <c r="BH1" s="588"/>
      <c r="BI1" s="588"/>
      <c r="BJ1" s="588"/>
      <c r="BK1" s="588"/>
      <c r="BL1" s="588"/>
      <c r="BM1" s="588"/>
      <c r="BN1" s="302"/>
      <c r="BO1" s="255"/>
      <c r="BP1" s="255"/>
      <c r="BQ1" s="255"/>
      <c r="BR1" s="255"/>
      <c r="BS1" s="255"/>
      <c r="BT1" s="255"/>
      <c r="BU1" s="255"/>
      <c r="BV1" s="255"/>
      <c r="BW1" s="255"/>
      <c r="BX1" s="255"/>
      <c r="BY1" s="255"/>
      <c r="BZ1" s="255"/>
      <c r="CA1" s="255"/>
      <c r="CB1" s="255"/>
      <c r="CC1" s="255"/>
    </row>
    <row r="2" spans="1:81" s="254" customFormat="1" ht="16.5" customHeight="1" thickBot="1">
      <c r="A2" s="589" t="s">
        <v>0</v>
      </c>
      <c r="B2" s="582" t="s">
        <v>1</v>
      </c>
      <c r="C2" s="517" t="s">
        <v>2</v>
      </c>
      <c r="D2" s="592" t="s">
        <v>3</v>
      </c>
      <c r="E2" s="593"/>
      <c r="F2" s="593"/>
      <c r="G2" s="593"/>
      <c r="H2" s="593"/>
      <c r="I2" s="594"/>
      <c r="J2" s="521" t="s">
        <v>4</v>
      </c>
      <c r="K2" s="522"/>
      <c r="L2" s="522"/>
      <c r="M2" s="522"/>
      <c r="N2" s="522"/>
      <c r="O2" s="522"/>
      <c r="P2" s="340">
        <v>0</v>
      </c>
      <c r="Q2" s="150">
        <v>1</v>
      </c>
      <c r="R2" s="150">
        <v>2</v>
      </c>
      <c r="S2" s="150">
        <v>3</v>
      </c>
      <c r="T2" s="150">
        <v>4</v>
      </c>
      <c r="U2" s="150">
        <v>5</v>
      </c>
      <c r="V2" s="150">
        <v>6</v>
      </c>
      <c r="W2" s="150">
        <v>7</v>
      </c>
      <c r="X2" s="150">
        <v>8</v>
      </c>
      <c r="Y2" s="150">
        <v>9</v>
      </c>
      <c r="Z2" s="150">
        <v>10</v>
      </c>
      <c r="AA2" s="150">
        <v>11</v>
      </c>
      <c r="AB2" s="150">
        <v>12</v>
      </c>
      <c r="AC2" s="150">
        <v>13</v>
      </c>
      <c r="AD2" s="262">
        <v>14</v>
      </c>
      <c r="AE2" s="262">
        <v>15</v>
      </c>
      <c r="AF2" s="239">
        <v>16</v>
      </c>
      <c r="AG2" s="341">
        <v>17</v>
      </c>
      <c r="AH2" s="595"/>
      <c r="AI2" s="598" t="s">
        <v>138</v>
      </c>
      <c r="AJ2" s="599"/>
      <c r="AK2" s="342">
        <v>0</v>
      </c>
      <c r="AL2" s="343">
        <v>20</v>
      </c>
      <c r="AM2" s="343">
        <v>21</v>
      </c>
      <c r="AN2" s="343">
        <v>22</v>
      </c>
      <c r="AO2" s="343">
        <v>23</v>
      </c>
      <c r="AP2" s="344">
        <v>24</v>
      </c>
      <c r="AQ2" s="344">
        <v>25</v>
      </c>
      <c r="AR2" s="343">
        <v>26</v>
      </c>
      <c r="AS2" s="343">
        <v>27</v>
      </c>
      <c r="AT2" s="343">
        <v>28</v>
      </c>
      <c r="AU2" s="343">
        <v>29</v>
      </c>
      <c r="AV2" s="344">
        <v>30</v>
      </c>
      <c r="AW2" s="344">
        <v>31</v>
      </c>
      <c r="AX2" s="343">
        <v>32</v>
      </c>
      <c r="AY2" s="343">
        <v>33</v>
      </c>
      <c r="AZ2" s="343">
        <v>34</v>
      </c>
      <c r="BA2" s="343">
        <v>35</v>
      </c>
      <c r="BB2" s="343">
        <v>36</v>
      </c>
      <c r="BC2" s="343">
        <v>37</v>
      </c>
      <c r="BD2" s="343">
        <v>38</v>
      </c>
      <c r="BE2" s="343">
        <v>39</v>
      </c>
      <c r="BF2" s="344">
        <v>40</v>
      </c>
      <c r="BG2" s="345">
        <v>41</v>
      </c>
      <c r="BH2" s="351">
        <v>42</v>
      </c>
      <c r="BI2" s="346">
        <v>43</v>
      </c>
      <c r="BJ2" s="347">
        <v>43</v>
      </c>
      <c r="BK2" s="348">
        <v>40</v>
      </c>
      <c r="BL2" s="604" t="s">
        <v>72</v>
      </c>
      <c r="BM2" s="604" t="s">
        <v>137</v>
      </c>
      <c r="BN2" s="579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</row>
    <row r="3" spans="1:66" ht="17.25" customHeight="1" thickBot="1">
      <c r="A3" s="590"/>
      <c r="B3" s="582"/>
      <c r="C3" s="517"/>
      <c r="D3" s="580" t="s">
        <v>5</v>
      </c>
      <c r="E3" s="581"/>
      <c r="F3" s="580" t="s">
        <v>6</v>
      </c>
      <c r="G3" s="582" t="s">
        <v>7</v>
      </c>
      <c r="H3" s="582"/>
      <c r="I3" s="582"/>
      <c r="J3" s="504" t="s">
        <v>8</v>
      </c>
      <c r="K3" s="505"/>
      <c r="L3" s="583" t="s">
        <v>9</v>
      </c>
      <c r="M3" s="584"/>
      <c r="N3" s="585" t="s">
        <v>10</v>
      </c>
      <c r="O3" s="584"/>
      <c r="P3" s="340">
        <v>0</v>
      </c>
      <c r="Q3" s="150">
        <v>1</v>
      </c>
      <c r="R3" s="150">
        <v>2</v>
      </c>
      <c r="S3" s="150">
        <v>3</v>
      </c>
      <c r="T3" s="150">
        <v>4</v>
      </c>
      <c r="U3" s="150">
        <v>5</v>
      </c>
      <c r="V3" s="150">
        <v>6</v>
      </c>
      <c r="W3" s="150">
        <v>7</v>
      </c>
      <c r="X3" s="150">
        <v>8</v>
      </c>
      <c r="Y3" s="150">
        <v>9</v>
      </c>
      <c r="Z3" s="150">
        <v>10</v>
      </c>
      <c r="AA3" s="150">
        <v>11</v>
      </c>
      <c r="AB3" s="150">
        <v>12</v>
      </c>
      <c r="AC3" s="150">
        <v>13</v>
      </c>
      <c r="AD3" s="262">
        <v>14</v>
      </c>
      <c r="AE3" s="262">
        <v>15</v>
      </c>
      <c r="AF3" s="239">
        <v>16</v>
      </c>
      <c r="AG3" s="341">
        <v>17</v>
      </c>
      <c r="AH3" s="596"/>
      <c r="AI3" s="600"/>
      <c r="AJ3" s="601"/>
      <c r="AK3" s="342">
        <v>0</v>
      </c>
      <c r="AL3" s="343">
        <v>1</v>
      </c>
      <c r="AM3" s="343">
        <v>2</v>
      </c>
      <c r="AN3" s="343">
        <v>3</v>
      </c>
      <c r="AO3" s="343">
        <v>4</v>
      </c>
      <c r="AP3" s="344">
        <v>5</v>
      </c>
      <c r="AQ3" s="344">
        <v>6</v>
      </c>
      <c r="AR3" s="343">
        <v>7</v>
      </c>
      <c r="AS3" s="343">
        <v>8</v>
      </c>
      <c r="AT3" s="343">
        <v>9</v>
      </c>
      <c r="AU3" s="343">
        <v>10</v>
      </c>
      <c r="AV3" s="344">
        <v>11</v>
      </c>
      <c r="AW3" s="344">
        <v>12</v>
      </c>
      <c r="AX3" s="343">
        <v>13</v>
      </c>
      <c r="AY3" s="343">
        <v>14</v>
      </c>
      <c r="AZ3" s="343">
        <v>15</v>
      </c>
      <c r="BA3" s="343">
        <v>16</v>
      </c>
      <c r="BB3" s="343">
        <v>17</v>
      </c>
      <c r="BC3" s="343">
        <v>18</v>
      </c>
      <c r="BD3" s="343">
        <v>19</v>
      </c>
      <c r="BE3" s="343">
        <v>20</v>
      </c>
      <c r="BF3" s="344">
        <v>21</v>
      </c>
      <c r="BG3" s="345">
        <v>22</v>
      </c>
      <c r="BH3" s="351">
        <v>23</v>
      </c>
      <c r="BI3" s="346">
        <v>24</v>
      </c>
      <c r="BJ3" s="347">
        <v>17</v>
      </c>
      <c r="BK3" s="348">
        <v>18</v>
      </c>
      <c r="BL3" s="605"/>
      <c r="BM3" s="607"/>
      <c r="BN3" s="579"/>
    </row>
    <row r="4" spans="1:66" ht="12.75" customHeight="1" thickBot="1">
      <c r="A4" s="590"/>
      <c r="B4" s="582"/>
      <c r="C4" s="517"/>
      <c r="D4" s="580"/>
      <c r="E4" s="581"/>
      <c r="F4" s="580"/>
      <c r="G4" s="586" t="s">
        <v>11</v>
      </c>
      <c r="H4" s="581"/>
      <c r="I4" s="577" t="s">
        <v>12</v>
      </c>
      <c r="J4" s="4" t="s">
        <v>13</v>
      </c>
      <c r="K4" s="145" t="s">
        <v>14</v>
      </c>
      <c r="L4" s="4" t="s">
        <v>15</v>
      </c>
      <c r="M4" s="3" t="s">
        <v>16</v>
      </c>
      <c r="N4" s="4" t="s">
        <v>17</v>
      </c>
      <c r="O4" s="3" t="s">
        <v>18</v>
      </c>
      <c r="P4" s="578" t="s">
        <v>165</v>
      </c>
      <c r="Q4" s="573" t="s">
        <v>166</v>
      </c>
      <c r="R4" s="573" t="s">
        <v>167</v>
      </c>
      <c r="S4" s="573" t="s">
        <v>168</v>
      </c>
      <c r="T4" s="573" t="s">
        <v>169</v>
      </c>
      <c r="U4" s="573" t="s">
        <v>170</v>
      </c>
      <c r="V4" s="573" t="s">
        <v>171</v>
      </c>
      <c r="W4" s="573" t="s">
        <v>172</v>
      </c>
      <c r="X4" s="573" t="s">
        <v>173</v>
      </c>
      <c r="Y4" s="573" t="s">
        <v>174</v>
      </c>
      <c r="Z4" s="573" t="s">
        <v>175</v>
      </c>
      <c r="AA4" s="573" t="s">
        <v>176</v>
      </c>
      <c r="AB4" s="573" t="s">
        <v>177</v>
      </c>
      <c r="AC4" s="573" t="s">
        <v>178</v>
      </c>
      <c r="AD4" s="573" t="s">
        <v>179</v>
      </c>
      <c r="AE4" s="574" t="s">
        <v>180</v>
      </c>
      <c r="AF4" s="574" t="s">
        <v>181</v>
      </c>
      <c r="AG4" s="567" t="s">
        <v>182</v>
      </c>
      <c r="AH4" s="596"/>
      <c r="AI4" s="600"/>
      <c r="AJ4" s="601"/>
      <c r="AK4" s="570" t="s">
        <v>183</v>
      </c>
      <c r="AL4" s="561" t="s">
        <v>184</v>
      </c>
      <c r="AM4" s="561" t="s">
        <v>185</v>
      </c>
      <c r="AN4" s="561" t="s">
        <v>186</v>
      </c>
      <c r="AO4" s="561" t="s">
        <v>187</v>
      </c>
      <c r="AP4" s="564" t="s">
        <v>188</v>
      </c>
      <c r="AQ4" s="564" t="s">
        <v>189</v>
      </c>
      <c r="AR4" s="561" t="s">
        <v>190</v>
      </c>
      <c r="AS4" s="561" t="s">
        <v>191</v>
      </c>
      <c r="AT4" s="561" t="s">
        <v>192</v>
      </c>
      <c r="AU4" s="561" t="s">
        <v>193</v>
      </c>
      <c r="AV4" s="564" t="s">
        <v>194</v>
      </c>
      <c r="AW4" s="564" t="s">
        <v>195</v>
      </c>
      <c r="AX4" s="564" t="s">
        <v>196</v>
      </c>
      <c r="AY4" s="561" t="s">
        <v>197</v>
      </c>
      <c r="AZ4" s="561" t="s">
        <v>198</v>
      </c>
      <c r="BA4" s="561" t="s">
        <v>199</v>
      </c>
      <c r="BB4" s="561" t="s">
        <v>200</v>
      </c>
      <c r="BC4" s="561" t="s">
        <v>201</v>
      </c>
      <c r="BD4" s="561" t="s">
        <v>202</v>
      </c>
      <c r="BE4" s="561" t="s">
        <v>203</v>
      </c>
      <c r="BF4" s="564" t="s">
        <v>204</v>
      </c>
      <c r="BG4" s="564" t="s">
        <v>205</v>
      </c>
      <c r="BH4" s="545" t="s">
        <v>206</v>
      </c>
      <c r="BI4" s="548" t="s">
        <v>207</v>
      </c>
      <c r="BJ4" s="551" t="s">
        <v>139</v>
      </c>
      <c r="BK4" s="554" t="s">
        <v>140</v>
      </c>
      <c r="BL4" s="605"/>
      <c r="BM4" s="607"/>
      <c r="BN4" s="579"/>
    </row>
    <row r="5" spans="1:66" ht="24" customHeight="1" thickBot="1">
      <c r="A5" s="591"/>
      <c r="B5" s="582"/>
      <c r="C5" s="517"/>
      <c r="D5" s="580"/>
      <c r="E5" s="581"/>
      <c r="F5" s="580"/>
      <c r="G5" s="586"/>
      <c r="H5" s="581"/>
      <c r="I5" s="577"/>
      <c r="J5" s="5" t="s">
        <v>19</v>
      </c>
      <c r="K5" s="146" t="s">
        <v>95</v>
      </c>
      <c r="L5" s="5" t="s">
        <v>93</v>
      </c>
      <c r="M5" s="6" t="s">
        <v>96</v>
      </c>
      <c r="N5" s="5" t="s">
        <v>94</v>
      </c>
      <c r="O5" s="6" t="s">
        <v>97</v>
      </c>
      <c r="P5" s="578"/>
      <c r="Q5" s="573"/>
      <c r="R5" s="573"/>
      <c r="S5" s="573"/>
      <c r="T5" s="573"/>
      <c r="U5" s="573"/>
      <c r="V5" s="573"/>
      <c r="W5" s="573"/>
      <c r="X5" s="573"/>
      <c r="Y5" s="573"/>
      <c r="Z5" s="573"/>
      <c r="AA5" s="573"/>
      <c r="AB5" s="573"/>
      <c r="AC5" s="573"/>
      <c r="AD5" s="573"/>
      <c r="AE5" s="575"/>
      <c r="AF5" s="575"/>
      <c r="AG5" s="568"/>
      <c r="AH5" s="596"/>
      <c r="AI5" s="600"/>
      <c r="AJ5" s="601"/>
      <c r="AK5" s="571"/>
      <c r="AL5" s="562"/>
      <c r="AM5" s="562"/>
      <c r="AN5" s="562"/>
      <c r="AO5" s="562"/>
      <c r="AP5" s="565"/>
      <c r="AQ5" s="565"/>
      <c r="AR5" s="562"/>
      <c r="AS5" s="562"/>
      <c r="AT5" s="562"/>
      <c r="AU5" s="562"/>
      <c r="AV5" s="565"/>
      <c r="AW5" s="565"/>
      <c r="AX5" s="565"/>
      <c r="AY5" s="562"/>
      <c r="AZ5" s="562"/>
      <c r="BA5" s="562"/>
      <c r="BB5" s="562"/>
      <c r="BC5" s="562"/>
      <c r="BD5" s="562"/>
      <c r="BE5" s="562"/>
      <c r="BF5" s="565"/>
      <c r="BG5" s="565"/>
      <c r="BH5" s="546"/>
      <c r="BI5" s="549"/>
      <c r="BJ5" s="552"/>
      <c r="BK5" s="555"/>
      <c r="BL5" s="605"/>
      <c r="BM5" s="607"/>
      <c r="BN5" s="579"/>
    </row>
    <row r="6" spans="1:66" ht="15" thickBot="1">
      <c r="A6" s="557" t="s">
        <v>132</v>
      </c>
      <c r="B6" s="558"/>
      <c r="C6" s="215"/>
      <c r="D6" s="74">
        <f aca="true" t="shared" si="0" ref="D6:O6">SUM(D7,D15,D23)</f>
        <v>3395</v>
      </c>
      <c r="E6" s="74">
        <f t="shared" si="0"/>
        <v>3487</v>
      </c>
      <c r="F6" s="74">
        <f t="shared" si="0"/>
        <v>1178</v>
      </c>
      <c r="G6" s="93">
        <f t="shared" si="0"/>
        <v>2217</v>
      </c>
      <c r="H6" s="74">
        <f>SUM(J6:O6)</f>
        <v>1177</v>
      </c>
      <c r="I6" s="161">
        <f t="shared" si="0"/>
        <v>285</v>
      </c>
      <c r="J6" s="171"/>
      <c r="K6" s="93"/>
      <c r="L6" s="171">
        <f t="shared" si="0"/>
        <v>436</v>
      </c>
      <c r="M6" s="172">
        <f t="shared" si="0"/>
        <v>540</v>
      </c>
      <c r="N6" s="171">
        <f t="shared" si="0"/>
        <v>180</v>
      </c>
      <c r="O6" s="172">
        <f t="shared" si="0"/>
        <v>21</v>
      </c>
      <c r="P6" s="578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5"/>
      <c r="AF6" s="575"/>
      <c r="AG6" s="568"/>
      <c r="AH6" s="596"/>
      <c r="AI6" s="600"/>
      <c r="AJ6" s="601"/>
      <c r="AK6" s="571"/>
      <c r="AL6" s="562"/>
      <c r="AM6" s="562"/>
      <c r="AN6" s="562"/>
      <c r="AO6" s="562"/>
      <c r="AP6" s="565"/>
      <c r="AQ6" s="565"/>
      <c r="AR6" s="562"/>
      <c r="AS6" s="562"/>
      <c r="AT6" s="562"/>
      <c r="AU6" s="562"/>
      <c r="AV6" s="565"/>
      <c r="AW6" s="565"/>
      <c r="AX6" s="565"/>
      <c r="AY6" s="562"/>
      <c r="AZ6" s="562"/>
      <c r="BA6" s="562"/>
      <c r="BB6" s="562"/>
      <c r="BC6" s="562"/>
      <c r="BD6" s="562"/>
      <c r="BE6" s="562"/>
      <c r="BF6" s="565"/>
      <c r="BG6" s="565"/>
      <c r="BH6" s="546"/>
      <c r="BI6" s="549"/>
      <c r="BJ6" s="552"/>
      <c r="BK6" s="555"/>
      <c r="BL6" s="605"/>
      <c r="BM6" s="607"/>
      <c r="BN6" s="579"/>
    </row>
    <row r="7" spans="1:66" ht="29.25" customHeight="1" thickBot="1">
      <c r="A7" s="559" t="s">
        <v>88</v>
      </c>
      <c r="B7" s="560"/>
      <c r="C7" s="73"/>
      <c r="D7" s="59">
        <f aca="true" t="shared" si="1" ref="D7:O7">SUM(D8:D14)</f>
        <v>1993</v>
      </c>
      <c r="E7" s="60">
        <f t="shared" si="1"/>
        <v>2085</v>
      </c>
      <c r="F7" s="59">
        <f t="shared" si="1"/>
        <v>673</v>
      </c>
      <c r="G7" s="94">
        <f t="shared" si="1"/>
        <v>1320</v>
      </c>
      <c r="H7" s="103">
        <f t="shared" si="1"/>
        <v>1440</v>
      </c>
      <c r="I7" s="162">
        <f t="shared" si="1"/>
        <v>158</v>
      </c>
      <c r="J7" s="173"/>
      <c r="K7" s="94"/>
      <c r="L7" s="173">
        <f t="shared" si="1"/>
        <v>273</v>
      </c>
      <c r="M7" s="70">
        <f t="shared" si="1"/>
        <v>314</v>
      </c>
      <c r="N7" s="173">
        <f t="shared" si="1"/>
        <v>148</v>
      </c>
      <c r="O7" s="70">
        <f t="shared" si="1"/>
        <v>0</v>
      </c>
      <c r="P7" s="578"/>
      <c r="Q7" s="573"/>
      <c r="R7" s="573"/>
      <c r="S7" s="573"/>
      <c r="T7" s="573"/>
      <c r="U7" s="573"/>
      <c r="V7" s="573"/>
      <c r="W7" s="573"/>
      <c r="X7" s="573"/>
      <c r="Y7" s="573"/>
      <c r="Z7" s="573"/>
      <c r="AA7" s="573"/>
      <c r="AB7" s="573"/>
      <c r="AC7" s="573"/>
      <c r="AD7" s="573"/>
      <c r="AE7" s="576"/>
      <c r="AF7" s="576"/>
      <c r="AG7" s="569"/>
      <c r="AH7" s="597"/>
      <c r="AI7" s="602"/>
      <c r="AJ7" s="603"/>
      <c r="AK7" s="572"/>
      <c r="AL7" s="563"/>
      <c r="AM7" s="563"/>
      <c r="AN7" s="563"/>
      <c r="AO7" s="563"/>
      <c r="AP7" s="566"/>
      <c r="AQ7" s="566"/>
      <c r="AR7" s="563"/>
      <c r="AS7" s="563"/>
      <c r="AT7" s="563"/>
      <c r="AU7" s="563"/>
      <c r="AV7" s="566"/>
      <c r="AW7" s="566"/>
      <c r="AX7" s="566"/>
      <c r="AY7" s="563"/>
      <c r="AZ7" s="563"/>
      <c r="BA7" s="563"/>
      <c r="BB7" s="563"/>
      <c r="BC7" s="563"/>
      <c r="BD7" s="563"/>
      <c r="BE7" s="563"/>
      <c r="BF7" s="566"/>
      <c r="BG7" s="566"/>
      <c r="BH7" s="547"/>
      <c r="BI7" s="550"/>
      <c r="BJ7" s="553"/>
      <c r="BK7" s="556"/>
      <c r="BL7" s="606"/>
      <c r="BM7" s="608"/>
      <c r="BN7" s="579"/>
    </row>
    <row r="8" spans="1:66" ht="17.25" customHeight="1">
      <c r="A8" s="115" t="s">
        <v>73</v>
      </c>
      <c r="B8" s="116" t="s">
        <v>208</v>
      </c>
      <c r="C8" s="117" t="s">
        <v>141</v>
      </c>
      <c r="D8" s="91">
        <f aca="true" t="shared" si="2" ref="D8:D20">SUM(G8,F8)</f>
        <v>365</v>
      </c>
      <c r="E8" s="66">
        <v>405</v>
      </c>
      <c r="F8" s="91">
        <v>120</v>
      </c>
      <c r="G8" s="124">
        <f aca="true" t="shared" si="3" ref="G8:G28">SUM(J8:O8)</f>
        <v>245</v>
      </c>
      <c r="H8" s="66">
        <v>285</v>
      </c>
      <c r="I8" s="163">
        <v>0</v>
      </c>
      <c r="J8" s="126">
        <v>34</v>
      </c>
      <c r="K8" s="178">
        <v>46</v>
      </c>
      <c r="L8" s="126">
        <v>48</v>
      </c>
      <c r="M8" s="90">
        <v>69</v>
      </c>
      <c r="N8" s="72">
        <v>48</v>
      </c>
      <c r="O8" s="71">
        <v>0</v>
      </c>
      <c r="P8" s="232">
        <v>1</v>
      </c>
      <c r="Q8" s="233">
        <v>2</v>
      </c>
      <c r="R8" s="233">
        <v>2</v>
      </c>
      <c r="S8" s="233">
        <v>2</v>
      </c>
      <c r="T8" s="233">
        <v>2</v>
      </c>
      <c r="U8" s="233">
        <v>2</v>
      </c>
      <c r="V8" s="233">
        <v>2</v>
      </c>
      <c r="W8" s="233">
        <v>2</v>
      </c>
      <c r="X8" s="233">
        <v>2</v>
      </c>
      <c r="Y8" s="233">
        <v>2</v>
      </c>
      <c r="Z8" s="233">
        <v>2</v>
      </c>
      <c r="AA8" s="233">
        <v>2</v>
      </c>
      <c r="AB8" s="233">
        <v>2</v>
      </c>
      <c r="AC8" s="233">
        <v>2</v>
      </c>
      <c r="AD8" s="233">
        <v>2</v>
      </c>
      <c r="AE8" s="233">
        <v>2</v>
      </c>
      <c r="AF8" s="349">
        <v>2</v>
      </c>
      <c r="AG8" s="349">
        <v>1</v>
      </c>
      <c r="AH8" s="217">
        <f aca="true" t="shared" si="4" ref="AH8:AH51">SUM(P8:AG8)</f>
        <v>34</v>
      </c>
      <c r="AI8" s="218"/>
      <c r="AJ8" s="219"/>
      <c r="AK8" s="374">
        <v>2</v>
      </c>
      <c r="AL8" s="350">
        <v>2</v>
      </c>
      <c r="AM8" s="350">
        <v>2</v>
      </c>
      <c r="AN8" s="233">
        <v>2</v>
      </c>
      <c r="AO8" s="233">
        <v>2</v>
      </c>
      <c r="AP8" s="233">
        <v>2</v>
      </c>
      <c r="AQ8" s="233">
        <v>2</v>
      </c>
      <c r="AR8" s="233">
        <v>2</v>
      </c>
      <c r="AS8" s="233">
        <v>2</v>
      </c>
      <c r="AT8" s="233">
        <v>2</v>
      </c>
      <c r="AU8" s="233">
        <v>2</v>
      </c>
      <c r="AV8" s="233">
        <v>2</v>
      </c>
      <c r="AW8" s="233">
        <v>2</v>
      </c>
      <c r="AX8" s="233">
        <v>2</v>
      </c>
      <c r="AY8" s="233">
        <v>2</v>
      </c>
      <c r="AZ8" s="233">
        <v>2</v>
      </c>
      <c r="BA8" s="233">
        <v>2</v>
      </c>
      <c r="BB8" s="233">
        <v>2</v>
      </c>
      <c r="BC8" s="233">
        <v>2</v>
      </c>
      <c r="BD8" s="233">
        <v>2</v>
      </c>
      <c r="BE8" s="233">
        <v>2</v>
      </c>
      <c r="BF8" s="233">
        <v>2</v>
      </c>
      <c r="BG8" s="233">
        <v>2</v>
      </c>
      <c r="BH8" s="349"/>
      <c r="BI8" s="403"/>
      <c r="BJ8" s="392"/>
      <c r="BK8" s="216"/>
      <c r="BL8" s="217">
        <f>SUM(AK8:BI8)</f>
        <v>46</v>
      </c>
      <c r="BM8" s="224">
        <f aca="true" t="shared" si="5" ref="BM8:BM14">SUM(AH8,BL8)</f>
        <v>80</v>
      </c>
      <c r="BN8" s="302">
        <f aca="true" t="shared" si="6" ref="BN8:BN14">SUM(J8:K8)</f>
        <v>80</v>
      </c>
    </row>
    <row r="9" spans="1:66" ht="15.75" customHeight="1">
      <c r="A9" s="115" t="s">
        <v>73</v>
      </c>
      <c r="B9" s="116" t="s">
        <v>209</v>
      </c>
      <c r="C9" s="117" t="s">
        <v>141</v>
      </c>
      <c r="D9" s="91">
        <f>SUM(G9,F9)</f>
        <v>325</v>
      </c>
      <c r="E9" s="66">
        <v>405</v>
      </c>
      <c r="F9" s="91">
        <v>120</v>
      </c>
      <c r="G9" s="124">
        <f>SUM(J9:O9)</f>
        <v>205</v>
      </c>
      <c r="H9" s="66">
        <v>285</v>
      </c>
      <c r="I9" s="163">
        <v>0</v>
      </c>
      <c r="J9" s="126">
        <v>17</v>
      </c>
      <c r="K9" s="178">
        <v>23</v>
      </c>
      <c r="L9" s="126">
        <v>48</v>
      </c>
      <c r="M9" s="90">
        <v>69</v>
      </c>
      <c r="N9" s="72">
        <v>48</v>
      </c>
      <c r="O9" s="71">
        <v>0</v>
      </c>
      <c r="P9" s="232"/>
      <c r="Q9" s="233">
        <v>1</v>
      </c>
      <c r="R9" s="233">
        <v>1</v>
      </c>
      <c r="S9" s="233">
        <v>1</v>
      </c>
      <c r="T9" s="233">
        <v>1</v>
      </c>
      <c r="U9" s="233">
        <v>1</v>
      </c>
      <c r="V9" s="233">
        <v>1</v>
      </c>
      <c r="W9" s="233">
        <v>1</v>
      </c>
      <c r="X9" s="233">
        <v>1</v>
      </c>
      <c r="Y9" s="233">
        <v>1</v>
      </c>
      <c r="Z9" s="233">
        <v>1</v>
      </c>
      <c r="AA9" s="233">
        <v>1</v>
      </c>
      <c r="AB9" s="233">
        <v>1</v>
      </c>
      <c r="AC9" s="233">
        <v>1</v>
      </c>
      <c r="AD9" s="233">
        <v>1</v>
      </c>
      <c r="AE9" s="233">
        <v>1</v>
      </c>
      <c r="AF9" s="349">
        <v>1</v>
      </c>
      <c r="AG9" s="349">
        <v>1</v>
      </c>
      <c r="AH9" s="217">
        <f>SUM(P9:AG9)</f>
        <v>17</v>
      </c>
      <c r="AI9" s="220"/>
      <c r="AJ9" s="221"/>
      <c r="AK9" s="227"/>
      <c r="AL9" s="222">
        <v>1</v>
      </c>
      <c r="AM9" s="222">
        <v>1</v>
      </c>
      <c r="AN9" s="233">
        <v>1</v>
      </c>
      <c r="AO9" s="233">
        <v>1</v>
      </c>
      <c r="AP9" s="233">
        <v>1</v>
      </c>
      <c r="AQ9" s="233">
        <v>1</v>
      </c>
      <c r="AR9" s="233">
        <v>1</v>
      </c>
      <c r="AS9" s="233">
        <v>1</v>
      </c>
      <c r="AT9" s="233">
        <v>1</v>
      </c>
      <c r="AU9" s="233">
        <v>1</v>
      </c>
      <c r="AV9" s="233">
        <v>1</v>
      </c>
      <c r="AW9" s="233">
        <v>1</v>
      </c>
      <c r="AX9" s="233">
        <v>1</v>
      </c>
      <c r="AY9" s="233">
        <v>1</v>
      </c>
      <c r="AZ9" s="233">
        <v>1</v>
      </c>
      <c r="BA9" s="233">
        <v>1</v>
      </c>
      <c r="BB9" s="233">
        <v>1</v>
      </c>
      <c r="BC9" s="233">
        <v>1</v>
      </c>
      <c r="BD9" s="233">
        <v>1</v>
      </c>
      <c r="BE9" s="233">
        <v>1</v>
      </c>
      <c r="BF9" s="233">
        <v>1</v>
      </c>
      <c r="BG9" s="233">
        <v>2</v>
      </c>
      <c r="BH9" s="349"/>
      <c r="BI9" s="403"/>
      <c r="BJ9" s="392"/>
      <c r="BK9" s="216"/>
      <c r="BL9" s="217">
        <f>SUM(AK9:BI9)</f>
        <v>23</v>
      </c>
      <c r="BM9" s="224">
        <f t="shared" si="5"/>
        <v>40</v>
      </c>
      <c r="BN9" s="302">
        <f t="shared" si="6"/>
        <v>40</v>
      </c>
    </row>
    <row r="10" spans="1:66" ht="15.75" customHeight="1">
      <c r="A10" s="118" t="s">
        <v>74</v>
      </c>
      <c r="B10" s="119" t="s">
        <v>21</v>
      </c>
      <c r="C10" s="117" t="s">
        <v>31</v>
      </c>
      <c r="D10" s="11">
        <f t="shared" si="2"/>
        <v>256</v>
      </c>
      <c r="E10" s="12">
        <v>256</v>
      </c>
      <c r="F10" s="11">
        <v>85</v>
      </c>
      <c r="G10" s="96">
        <f t="shared" si="3"/>
        <v>171</v>
      </c>
      <c r="H10" s="12">
        <v>171</v>
      </c>
      <c r="I10" s="164">
        <v>0</v>
      </c>
      <c r="J10" s="15">
        <v>34</v>
      </c>
      <c r="K10" s="176">
        <v>69</v>
      </c>
      <c r="L10" s="15">
        <v>32</v>
      </c>
      <c r="M10" s="182">
        <v>36</v>
      </c>
      <c r="N10" s="15">
        <v>0</v>
      </c>
      <c r="O10" s="13">
        <v>0</v>
      </c>
      <c r="P10" s="227"/>
      <c r="Q10" s="222">
        <v>2</v>
      </c>
      <c r="R10" s="222">
        <v>2</v>
      </c>
      <c r="S10" s="222">
        <v>2</v>
      </c>
      <c r="T10" s="222">
        <v>2</v>
      </c>
      <c r="U10" s="222">
        <v>2</v>
      </c>
      <c r="V10" s="222">
        <v>2</v>
      </c>
      <c r="W10" s="222">
        <v>2</v>
      </c>
      <c r="X10" s="222">
        <v>2</v>
      </c>
      <c r="Y10" s="222">
        <v>2</v>
      </c>
      <c r="Z10" s="222">
        <v>2</v>
      </c>
      <c r="AA10" s="222">
        <v>2</v>
      </c>
      <c r="AB10" s="222">
        <v>2</v>
      </c>
      <c r="AC10" s="222">
        <v>2</v>
      </c>
      <c r="AD10" s="222">
        <v>2</v>
      </c>
      <c r="AE10" s="222">
        <v>2</v>
      </c>
      <c r="AF10" s="222">
        <v>2</v>
      </c>
      <c r="AG10" s="222">
        <v>2</v>
      </c>
      <c r="AH10" s="217">
        <f t="shared" si="4"/>
        <v>34</v>
      </c>
      <c r="AI10" s="220"/>
      <c r="AJ10" s="221"/>
      <c r="AK10" s="227">
        <v>3</v>
      </c>
      <c r="AL10" s="222">
        <v>3</v>
      </c>
      <c r="AM10" s="222">
        <v>3</v>
      </c>
      <c r="AN10" s="222">
        <v>3</v>
      </c>
      <c r="AO10" s="222">
        <v>3</v>
      </c>
      <c r="AP10" s="222">
        <v>3</v>
      </c>
      <c r="AQ10" s="222">
        <v>3</v>
      </c>
      <c r="AR10" s="222">
        <v>3</v>
      </c>
      <c r="AS10" s="222">
        <v>3</v>
      </c>
      <c r="AT10" s="222">
        <v>3</v>
      </c>
      <c r="AU10" s="222">
        <v>3</v>
      </c>
      <c r="AV10" s="222">
        <v>3</v>
      </c>
      <c r="AW10" s="222">
        <v>3</v>
      </c>
      <c r="AX10" s="222">
        <v>3</v>
      </c>
      <c r="AY10" s="222">
        <v>3</v>
      </c>
      <c r="AZ10" s="222">
        <v>3</v>
      </c>
      <c r="BA10" s="222">
        <v>3</v>
      </c>
      <c r="BB10" s="222">
        <v>3</v>
      </c>
      <c r="BC10" s="222">
        <v>3</v>
      </c>
      <c r="BD10" s="222">
        <v>3</v>
      </c>
      <c r="BE10" s="222">
        <v>3</v>
      </c>
      <c r="BF10" s="222">
        <v>3</v>
      </c>
      <c r="BG10" s="222">
        <v>3</v>
      </c>
      <c r="BH10" s="384"/>
      <c r="BI10" s="404"/>
      <c r="BJ10" s="393"/>
      <c r="BK10" s="223"/>
      <c r="BL10" s="217">
        <f>SUM(AK10:BH10)</f>
        <v>69</v>
      </c>
      <c r="BM10" s="224">
        <f t="shared" si="5"/>
        <v>103</v>
      </c>
      <c r="BN10" s="302">
        <f t="shared" si="6"/>
        <v>103</v>
      </c>
    </row>
    <row r="11" spans="1:66" ht="27.75" customHeight="1">
      <c r="A11" s="118" t="s">
        <v>75</v>
      </c>
      <c r="B11" s="119" t="s">
        <v>110</v>
      </c>
      <c r="C11" s="117" t="s">
        <v>141</v>
      </c>
      <c r="D11" s="11">
        <f t="shared" si="2"/>
        <v>427</v>
      </c>
      <c r="E11" s="8">
        <v>399</v>
      </c>
      <c r="F11" s="11">
        <v>142</v>
      </c>
      <c r="G11" s="96">
        <f t="shared" si="3"/>
        <v>285</v>
      </c>
      <c r="H11" s="8">
        <v>285</v>
      </c>
      <c r="I11" s="164">
        <v>0</v>
      </c>
      <c r="J11" s="15">
        <v>51</v>
      </c>
      <c r="K11" s="176">
        <v>69</v>
      </c>
      <c r="L11" s="15">
        <v>48</v>
      </c>
      <c r="M11" s="183">
        <v>65</v>
      </c>
      <c r="N11" s="57">
        <v>52</v>
      </c>
      <c r="O11" s="13">
        <v>0</v>
      </c>
      <c r="P11" s="227"/>
      <c r="Q11" s="222">
        <v>4</v>
      </c>
      <c r="R11" s="222">
        <v>3</v>
      </c>
      <c r="S11" s="222">
        <v>3</v>
      </c>
      <c r="T11" s="222">
        <v>2</v>
      </c>
      <c r="U11" s="222">
        <v>3</v>
      </c>
      <c r="V11" s="222">
        <v>3</v>
      </c>
      <c r="W11" s="222">
        <v>3</v>
      </c>
      <c r="X11" s="222">
        <v>3</v>
      </c>
      <c r="Y11" s="222">
        <v>3</v>
      </c>
      <c r="Z11" s="222">
        <v>3</v>
      </c>
      <c r="AA11" s="222">
        <v>3</v>
      </c>
      <c r="AB11" s="222">
        <v>3</v>
      </c>
      <c r="AC11" s="222">
        <v>3</v>
      </c>
      <c r="AD11" s="222">
        <v>3</v>
      </c>
      <c r="AE11" s="222">
        <v>4</v>
      </c>
      <c r="AF11" s="222">
        <v>4</v>
      </c>
      <c r="AG11" s="222">
        <v>1</v>
      </c>
      <c r="AH11" s="217">
        <f t="shared" si="4"/>
        <v>51</v>
      </c>
      <c r="AI11" s="220"/>
      <c r="AJ11" s="221"/>
      <c r="AK11" s="227">
        <v>3</v>
      </c>
      <c r="AL11" s="222">
        <v>3</v>
      </c>
      <c r="AM11" s="222">
        <v>3</v>
      </c>
      <c r="AN11" s="222">
        <v>3</v>
      </c>
      <c r="AO11" s="222">
        <v>3</v>
      </c>
      <c r="AP11" s="222">
        <v>3</v>
      </c>
      <c r="AQ11" s="222">
        <v>3</v>
      </c>
      <c r="AR11" s="222">
        <v>3</v>
      </c>
      <c r="AS11" s="222">
        <v>3</v>
      </c>
      <c r="AT11" s="222">
        <v>3</v>
      </c>
      <c r="AU11" s="222">
        <v>3</v>
      </c>
      <c r="AV11" s="222">
        <v>3</v>
      </c>
      <c r="AW11" s="222">
        <v>3</v>
      </c>
      <c r="AX11" s="222">
        <v>3</v>
      </c>
      <c r="AY11" s="222">
        <v>3</v>
      </c>
      <c r="AZ11" s="222">
        <v>3</v>
      </c>
      <c r="BA11" s="222">
        <v>3</v>
      </c>
      <c r="BB11" s="222">
        <v>3</v>
      </c>
      <c r="BC11" s="222">
        <v>3</v>
      </c>
      <c r="BD11" s="222">
        <v>3</v>
      </c>
      <c r="BE11" s="222">
        <v>3</v>
      </c>
      <c r="BF11" s="222">
        <v>3</v>
      </c>
      <c r="BG11" s="222">
        <v>3</v>
      </c>
      <c r="BH11" s="384">
        <v>2</v>
      </c>
      <c r="BI11" s="404"/>
      <c r="BJ11" s="393"/>
      <c r="BK11" s="223"/>
      <c r="BL11" s="217">
        <f>SUM(AK11:BH11)</f>
        <v>71</v>
      </c>
      <c r="BM11" s="224">
        <f t="shared" si="5"/>
        <v>122</v>
      </c>
      <c r="BN11" s="302">
        <f t="shared" si="6"/>
        <v>120</v>
      </c>
    </row>
    <row r="12" spans="1:66" ht="15.75">
      <c r="A12" s="118" t="s">
        <v>76</v>
      </c>
      <c r="B12" s="119" t="s">
        <v>22</v>
      </c>
      <c r="C12" s="120" t="s">
        <v>103</v>
      </c>
      <c r="D12" s="11">
        <f t="shared" si="2"/>
        <v>256</v>
      </c>
      <c r="E12" s="8">
        <v>256</v>
      </c>
      <c r="F12" s="11">
        <v>85</v>
      </c>
      <c r="G12" s="96">
        <f t="shared" si="3"/>
        <v>171</v>
      </c>
      <c r="H12" s="8">
        <v>171</v>
      </c>
      <c r="I12" s="164">
        <v>0</v>
      </c>
      <c r="J12" s="15">
        <v>34</v>
      </c>
      <c r="K12" s="176">
        <v>46</v>
      </c>
      <c r="L12" s="15">
        <v>32</v>
      </c>
      <c r="M12" s="58">
        <v>59</v>
      </c>
      <c r="N12" s="15">
        <v>0</v>
      </c>
      <c r="O12" s="13">
        <v>0</v>
      </c>
      <c r="P12" s="227">
        <v>1</v>
      </c>
      <c r="Q12" s="222">
        <v>2</v>
      </c>
      <c r="R12" s="222">
        <v>2</v>
      </c>
      <c r="S12" s="222">
        <v>2</v>
      </c>
      <c r="T12" s="222">
        <v>2</v>
      </c>
      <c r="U12" s="222">
        <v>1</v>
      </c>
      <c r="V12" s="222">
        <v>1</v>
      </c>
      <c r="W12" s="222">
        <v>2</v>
      </c>
      <c r="X12" s="222">
        <v>2</v>
      </c>
      <c r="Y12" s="222">
        <v>2</v>
      </c>
      <c r="Z12" s="222">
        <v>2</v>
      </c>
      <c r="AA12" s="222">
        <v>2</v>
      </c>
      <c r="AB12" s="222">
        <v>2</v>
      </c>
      <c r="AC12" s="222">
        <v>1</v>
      </c>
      <c r="AD12" s="222">
        <v>1</v>
      </c>
      <c r="AE12" s="222">
        <v>1</v>
      </c>
      <c r="AF12" s="222">
        <v>2</v>
      </c>
      <c r="AG12" s="222">
        <v>2</v>
      </c>
      <c r="AH12" s="217">
        <f t="shared" si="4"/>
        <v>30</v>
      </c>
      <c r="AI12" s="220"/>
      <c r="AJ12" s="221"/>
      <c r="AK12" s="227">
        <v>2</v>
      </c>
      <c r="AL12" s="222">
        <v>2</v>
      </c>
      <c r="AM12" s="222">
        <v>2</v>
      </c>
      <c r="AN12" s="222">
        <v>2</v>
      </c>
      <c r="AO12" s="222">
        <v>2</v>
      </c>
      <c r="AP12" s="222">
        <v>2</v>
      </c>
      <c r="AQ12" s="222">
        <v>2</v>
      </c>
      <c r="AR12" s="222">
        <v>2</v>
      </c>
      <c r="AS12" s="222">
        <v>2</v>
      </c>
      <c r="AT12" s="222">
        <v>2</v>
      </c>
      <c r="AU12" s="222">
        <v>2</v>
      </c>
      <c r="AV12" s="222">
        <v>2</v>
      </c>
      <c r="AW12" s="222">
        <v>2</v>
      </c>
      <c r="AX12" s="222">
        <v>2</v>
      </c>
      <c r="AY12" s="222">
        <v>2</v>
      </c>
      <c r="AZ12" s="222">
        <v>2</v>
      </c>
      <c r="BA12" s="222">
        <v>2</v>
      </c>
      <c r="BB12" s="222">
        <v>2</v>
      </c>
      <c r="BC12" s="222">
        <v>2</v>
      </c>
      <c r="BD12" s="222">
        <v>2</v>
      </c>
      <c r="BE12" s="222">
        <v>2</v>
      </c>
      <c r="BF12" s="222">
        <v>3</v>
      </c>
      <c r="BG12" s="222">
        <v>3</v>
      </c>
      <c r="BH12" s="384">
        <v>12</v>
      </c>
      <c r="BI12" s="404"/>
      <c r="BJ12" s="393"/>
      <c r="BK12" s="223"/>
      <c r="BL12" s="217">
        <f>SUM(AK12:BI12)</f>
        <v>60</v>
      </c>
      <c r="BM12" s="224">
        <f t="shared" si="5"/>
        <v>90</v>
      </c>
      <c r="BN12" s="302">
        <f t="shared" si="6"/>
        <v>80</v>
      </c>
    </row>
    <row r="13" spans="1:66" ht="21" customHeight="1">
      <c r="A13" s="118" t="s">
        <v>77</v>
      </c>
      <c r="B13" s="119" t="s">
        <v>28</v>
      </c>
      <c r="C13" s="120" t="s">
        <v>29</v>
      </c>
      <c r="D13" s="11">
        <f>SUM(G13,F13)</f>
        <v>256</v>
      </c>
      <c r="E13" s="8">
        <v>256</v>
      </c>
      <c r="F13" s="11">
        <v>85</v>
      </c>
      <c r="G13" s="96">
        <f t="shared" si="3"/>
        <v>171</v>
      </c>
      <c r="H13" s="8">
        <v>171</v>
      </c>
      <c r="I13" s="164">
        <v>158</v>
      </c>
      <c r="J13" s="15">
        <v>51</v>
      </c>
      <c r="K13" s="176">
        <v>71</v>
      </c>
      <c r="L13" s="15">
        <v>49</v>
      </c>
      <c r="M13" s="13">
        <v>0</v>
      </c>
      <c r="N13" s="15">
        <v>0</v>
      </c>
      <c r="O13" s="13">
        <v>0</v>
      </c>
      <c r="P13" s="227"/>
      <c r="Q13" s="222">
        <v>3</v>
      </c>
      <c r="R13" s="222">
        <v>4</v>
      </c>
      <c r="S13" s="222">
        <v>3</v>
      </c>
      <c r="T13" s="222">
        <v>4</v>
      </c>
      <c r="U13" s="222">
        <v>3</v>
      </c>
      <c r="V13" s="222">
        <v>3</v>
      </c>
      <c r="W13" s="222">
        <v>3</v>
      </c>
      <c r="X13" s="222">
        <v>3</v>
      </c>
      <c r="Y13" s="222">
        <v>3</v>
      </c>
      <c r="Z13" s="222">
        <v>3</v>
      </c>
      <c r="AA13" s="222">
        <v>3</v>
      </c>
      <c r="AB13" s="222">
        <v>3</v>
      </c>
      <c r="AC13" s="222">
        <v>3</v>
      </c>
      <c r="AD13" s="222">
        <v>3</v>
      </c>
      <c r="AE13" s="222">
        <v>3</v>
      </c>
      <c r="AF13" s="222">
        <v>3</v>
      </c>
      <c r="AG13" s="222">
        <v>1</v>
      </c>
      <c r="AH13" s="217">
        <f t="shared" si="4"/>
        <v>51</v>
      </c>
      <c r="AI13" s="220"/>
      <c r="AJ13" s="221"/>
      <c r="AK13" s="227">
        <v>3</v>
      </c>
      <c r="AL13" s="222">
        <v>3</v>
      </c>
      <c r="AM13" s="222">
        <v>3</v>
      </c>
      <c r="AN13" s="222">
        <v>3</v>
      </c>
      <c r="AO13" s="222">
        <v>3</v>
      </c>
      <c r="AP13" s="222">
        <v>3</v>
      </c>
      <c r="AQ13" s="222">
        <v>3</v>
      </c>
      <c r="AR13" s="222">
        <v>3</v>
      </c>
      <c r="AS13" s="222">
        <v>3</v>
      </c>
      <c r="AT13" s="222">
        <v>3</v>
      </c>
      <c r="AU13" s="222">
        <v>3</v>
      </c>
      <c r="AV13" s="222">
        <v>3</v>
      </c>
      <c r="AW13" s="222">
        <v>3</v>
      </c>
      <c r="AX13" s="222">
        <v>3</v>
      </c>
      <c r="AY13" s="222">
        <v>3</v>
      </c>
      <c r="AZ13" s="222">
        <v>3</v>
      </c>
      <c r="BA13" s="222">
        <v>3</v>
      </c>
      <c r="BB13" s="222">
        <v>3</v>
      </c>
      <c r="BC13" s="222">
        <v>3</v>
      </c>
      <c r="BD13" s="222">
        <v>3</v>
      </c>
      <c r="BE13" s="222">
        <v>3</v>
      </c>
      <c r="BF13" s="222">
        <v>3</v>
      </c>
      <c r="BG13" s="222">
        <v>3</v>
      </c>
      <c r="BH13" s="384"/>
      <c r="BI13" s="404"/>
      <c r="BJ13" s="393"/>
      <c r="BK13" s="223"/>
      <c r="BL13" s="217">
        <f>SUM(AK13:BI13)</f>
        <v>69</v>
      </c>
      <c r="BM13" s="224">
        <f t="shared" si="5"/>
        <v>120</v>
      </c>
      <c r="BN13" s="302">
        <f t="shared" si="6"/>
        <v>122</v>
      </c>
    </row>
    <row r="14" spans="1:66" ht="29.25" customHeight="1" thickBot="1">
      <c r="A14" s="121" t="s">
        <v>78</v>
      </c>
      <c r="B14" s="122" t="s">
        <v>30</v>
      </c>
      <c r="C14" s="117" t="s">
        <v>26</v>
      </c>
      <c r="D14" s="63">
        <f>SUM(G14,F14)</f>
        <v>108</v>
      </c>
      <c r="E14" s="62">
        <v>108</v>
      </c>
      <c r="F14" s="63">
        <v>36</v>
      </c>
      <c r="G14" s="125">
        <f>SUM(J14:O14)</f>
        <v>72</v>
      </c>
      <c r="H14" s="62">
        <v>72</v>
      </c>
      <c r="I14" s="165">
        <v>0</v>
      </c>
      <c r="J14" s="114">
        <v>17</v>
      </c>
      <c r="K14" s="167">
        <v>23</v>
      </c>
      <c r="L14" s="114">
        <v>16</v>
      </c>
      <c r="M14" s="188">
        <v>16</v>
      </c>
      <c r="N14" s="64">
        <v>0</v>
      </c>
      <c r="O14" s="65">
        <v>0</v>
      </c>
      <c r="P14" s="241">
        <v>2</v>
      </c>
      <c r="Q14" s="240">
        <v>1</v>
      </c>
      <c r="R14" s="240">
        <v>1</v>
      </c>
      <c r="S14" s="240">
        <v>1</v>
      </c>
      <c r="T14" s="240">
        <v>1</v>
      </c>
      <c r="U14" s="240">
        <v>1</v>
      </c>
      <c r="V14" s="240">
        <v>1</v>
      </c>
      <c r="W14" s="240">
        <v>1</v>
      </c>
      <c r="X14" s="240">
        <v>1</v>
      </c>
      <c r="Y14" s="240">
        <v>1</v>
      </c>
      <c r="Z14" s="240">
        <v>1</v>
      </c>
      <c r="AA14" s="240">
        <v>1</v>
      </c>
      <c r="AB14" s="240">
        <v>1</v>
      </c>
      <c r="AC14" s="240">
        <v>1</v>
      </c>
      <c r="AD14" s="240">
        <v>1</v>
      </c>
      <c r="AE14" s="240">
        <v>1</v>
      </c>
      <c r="AF14" s="240"/>
      <c r="AG14" s="240"/>
      <c r="AH14" s="257">
        <f t="shared" si="4"/>
        <v>17</v>
      </c>
      <c r="AI14" s="242"/>
      <c r="AJ14" s="243"/>
      <c r="AK14" s="241">
        <v>1</v>
      </c>
      <c r="AL14" s="240">
        <v>1</v>
      </c>
      <c r="AM14" s="240">
        <v>1</v>
      </c>
      <c r="AN14" s="240">
        <v>1</v>
      </c>
      <c r="AO14" s="240">
        <v>1</v>
      </c>
      <c r="AP14" s="240">
        <v>1</v>
      </c>
      <c r="AQ14" s="240">
        <v>1</v>
      </c>
      <c r="AR14" s="240">
        <v>1</v>
      </c>
      <c r="AS14" s="240">
        <v>1</v>
      </c>
      <c r="AT14" s="240">
        <v>1</v>
      </c>
      <c r="AU14" s="240">
        <v>1</v>
      </c>
      <c r="AV14" s="240">
        <v>1</v>
      </c>
      <c r="AW14" s="240">
        <v>1</v>
      </c>
      <c r="AX14" s="240">
        <v>1</v>
      </c>
      <c r="AY14" s="240">
        <v>1</v>
      </c>
      <c r="AZ14" s="240">
        <v>1</v>
      </c>
      <c r="BA14" s="240">
        <v>1</v>
      </c>
      <c r="BB14" s="240">
        <v>1</v>
      </c>
      <c r="BC14" s="240">
        <v>1</v>
      </c>
      <c r="BD14" s="240">
        <v>1</v>
      </c>
      <c r="BE14" s="240">
        <v>1</v>
      </c>
      <c r="BF14" s="240">
        <v>1</v>
      </c>
      <c r="BG14" s="240">
        <v>1</v>
      </c>
      <c r="BH14" s="385"/>
      <c r="BI14" s="405"/>
      <c r="BJ14" s="394"/>
      <c r="BK14" s="244"/>
      <c r="BL14" s="217">
        <f>SUM(AK14:BH14)</f>
        <v>23</v>
      </c>
      <c r="BM14" s="224">
        <f t="shared" si="5"/>
        <v>40</v>
      </c>
      <c r="BN14" s="302">
        <f t="shared" si="6"/>
        <v>40</v>
      </c>
    </row>
    <row r="15" spans="1:65" ht="20.25" customHeight="1" thickBot="1">
      <c r="A15" s="529" t="s">
        <v>89</v>
      </c>
      <c r="B15" s="530"/>
      <c r="C15" s="69"/>
      <c r="D15" s="59">
        <f aca="true" t="shared" si="7" ref="D15:O15">SUM(D16:D22)</f>
        <v>1075</v>
      </c>
      <c r="E15" s="61">
        <f t="shared" si="7"/>
        <v>1075</v>
      </c>
      <c r="F15" s="59">
        <f t="shared" si="7"/>
        <v>358</v>
      </c>
      <c r="G15" s="94">
        <f t="shared" si="7"/>
        <v>717</v>
      </c>
      <c r="H15" s="92">
        <f>SUM(J15:O15)</f>
        <v>356</v>
      </c>
      <c r="I15" s="162">
        <f t="shared" si="7"/>
        <v>127</v>
      </c>
      <c r="J15" s="173"/>
      <c r="K15" s="94"/>
      <c r="L15" s="173">
        <f t="shared" si="7"/>
        <v>112</v>
      </c>
      <c r="M15" s="70">
        <f t="shared" si="7"/>
        <v>191</v>
      </c>
      <c r="N15" s="173">
        <f t="shared" si="7"/>
        <v>32</v>
      </c>
      <c r="O15" s="70">
        <f t="shared" si="7"/>
        <v>21</v>
      </c>
      <c r="P15" s="152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262"/>
      <c r="AH15" s="229">
        <f t="shared" si="4"/>
        <v>0</v>
      </c>
      <c r="AI15" s="248"/>
      <c r="AJ15" s="249"/>
      <c r="AK15" s="152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153"/>
      <c r="BD15" s="153"/>
      <c r="BE15" s="153"/>
      <c r="BF15" s="153"/>
      <c r="BG15" s="153"/>
      <c r="BH15" s="154"/>
      <c r="BI15" s="406"/>
      <c r="BJ15" s="395"/>
      <c r="BK15" s="154"/>
      <c r="BL15" s="217"/>
      <c r="BM15" s="224"/>
    </row>
    <row r="16" spans="1:66" ht="15.75" customHeight="1">
      <c r="A16" s="115" t="s">
        <v>79</v>
      </c>
      <c r="B16" s="116" t="s">
        <v>148</v>
      </c>
      <c r="C16" s="129" t="s">
        <v>114</v>
      </c>
      <c r="D16" s="91">
        <f>SUM(G16,F16)</f>
        <v>162</v>
      </c>
      <c r="E16" s="66">
        <v>162</v>
      </c>
      <c r="F16" s="91">
        <v>54</v>
      </c>
      <c r="G16" s="124">
        <f>SUM(J16:O16)</f>
        <v>108</v>
      </c>
      <c r="H16" s="66">
        <v>108</v>
      </c>
      <c r="I16" s="163">
        <v>54</v>
      </c>
      <c r="J16" s="126">
        <v>17</v>
      </c>
      <c r="K16" s="178">
        <v>23</v>
      </c>
      <c r="L16" s="126">
        <v>32</v>
      </c>
      <c r="M16" s="185">
        <v>36</v>
      </c>
      <c r="N16" s="126">
        <v>0</v>
      </c>
      <c r="O16" s="71">
        <v>0</v>
      </c>
      <c r="P16" s="241"/>
      <c r="Q16" s="240">
        <v>1</v>
      </c>
      <c r="R16" s="240">
        <v>1</v>
      </c>
      <c r="S16" s="240">
        <v>1</v>
      </c>
      <c r="T16" s="240">
        <v>2</v>
      </c>
      <c r="U16" s="240">
        <v>1</v>
      </c>
      <c r="V16" s="240">
        <v>1</v>
      </c>
      <c r="W16" s="240">
        <v>1</v>
      </c>
      <c r="X16" s="240">
        <v>1</v>
      </c>
      <c r="Y16" s="240">
        <v>1</v>
      </c>
      <c r="Z16" s="240">
        <v>1</v>
      </c>
      <c r="AA16" s="240">
        <v>1</v>
      </c>
      <c r="AB16" s="240">
        <v>1</v>
      </c>
      <c r="AC16" s="240">
        <v>1</v>
      </c>
      <c r="AD16" s="240">
        <v>1</v>
      </c>
      <c r="AE16" s="240">
        <v>2</v>
      </c>
      <c r="AF16" s="339"/>
      <c r="AG16" s="339"/>
      <c r="AH16" s="217">
        <f t="shared" si="4"/>
        <v>17</v>
      </c>
      <c r="AI16" s="245"/>
      <c r="AJ16" s="246"/>
      <c r="AK16" s="259"/>
      <c r="AL16" s="339">
        <v>1</v>
      </c>
      <c r="AM16" s="240">
        <v>1</v>
      </c>
      <c r="AN16" s="240">
        <v>1</v>
      </c>
      <c r="AO16" s="240">
        <v>1</v>
      </c>
      <c r="AP16" s="240">
        <v>1</v>
      </c>
      <c r="AQ16" s="240">
        <v>1</v>
      </c>
      <c r="AR16" s="240">
        <v>1</v>
      </c>
      <c r="AS16" s="240">
        <v>1</v>
      </c>
      <c r="AT16" s="240">
        <v>1</v>
      </c>
      <c r="AU16" s="240">
        <v>1</v>
      </c>
      <c r="AV16" s="240">
        <v>1</v>
      </c>
      <c r="AW16" s="240">
        <v>1</v>
      </c>
      <c r="AX16" s="240">
        <v>1</v>
      </c>
      <c r="AY16" s="240">
        <v>1</v>
      </c>
      <c r="AZ16" s="240">
        <v>1</v>
      </c>
      <c r="BA16" s="240">
        <v>1</v>
      </c>
      <c r="BB16" s="240">
        <v>1</v>
      </c>
      <c r="BC16" s="240">
        <v>1</v>
      </c>
      <c r="BD16" s="240">
        <v>1</v>
      </c>
      <c r="BE16" s="240">
        <v>1</v>
      </c>
      <c r="BF16" s="240">
        <v>1</v>
      </c>
      <c r="BG16" s="233">
        <v>1</v>
      </c>
      <c r="BH16" s="349"/>
      <c r="BI16" s="403"/>
      <c r="BJ16" s="392"/>
      <c r="BK16" s="216"/>
      <c r="BL16" s="217">
        <f>SUM(AK16:BH16)</f>
        <v>22</v>
      </c>
      <c r="BM16" s="224">
        <f aca="true" t="shared" si="8" ref="BM16:BM22">SUM(AH16,BL16)</f>
        <v>39</v>
      </c>
      <c r="BN16" s="302">
        <f aca="true" t="shared" si="9" ref="BN16:BN22">SUM(J16:K16)</f>
        <v>40</v>
      </c>
    </row>
    <row r="17" spans="1:66" ht="15.75">
      <c r="A17" s="118" t="s">
        <v>80</v>
      </c>
      <c r="B17" s="119" t="s">
        <v>35</v>
      </c>
      <c r="C17" s="130" t="s">
        <v>99</v>
      </c>
      <c r="D17" s="11">
        <f>SUM(G17,F17)</f>
        <v>270</v>
      </c>
      <c r="E17" s="8">
        <v>270</v>
      </c>
      <c r="F17" s="11">
        <v>90</v>
      </c>
      <c r="G17" s="96">
        <f>SUM(J17:O17)</f>
        <v>180</v>
      </c>
      <c r="H17" s="8">
        <v>180</v>
      </c>
      <c r="I17" s="164">
        <v>14</v>
      </c>
      <c r="J17" s="15">
        <v>34</v>
      </c>
      <c r="K17" s="176">
        <v>46</v>
      </c>
      <c r="L17" s="15">
        <v>32</v>
      </c>
      <c r="M17" s="109">
        <v>68</v>
      </c>
      <c r="N17" s="15">
        <v>0</v>
      </c>
      <c r="O17" s="13">
        <v>0</v>
      </c>
      <c r="P17" s="227">
        <v>2</v>
      </c>
      <c r="Q17" s="222">
        <v>1</v>
      </c>
      <c r="R17" s="222">
        <v>1</v>
      </c>
      <c r="S17" s="222">
        <v>1</v>
      </c>
      <c r="T17" s="222">
        <v>1</v>
      </c>
      <c r="U17" s="222">
        <v>1</v>
      </c>
      <c r="V17" s="222">
        <v>1</v>
      </c>
      <c r="W17" s="222">
        <v>1</v>
      </c>
      <c r="X17" s="222">
        <v>1</v>
      </c>
      <c r="Y17" s="222">
        <v>2</v>
      </c>
      <c r="Z17" s="222">
        <v>2</v>
      </c>
      <c r="AA17" s="222">
        <v>2</v>
      </c>
      <c r="AB17" s="222">
        <v>1</v>
      </c>
      <c r="AC17" s="222">
        <v>2</v>
      </c>
      <c r="AD17" s="222">
        <v>2</v>
      </c>
      <c r="AE17" s="222">
        <v>2</v>
      </c>
      <c r="AF17" s="222">
        <v>2</v>
      </c>
      <c r="AG17" s="222">
        <v>4</v>
      </c>
      <c r="AH17" s="217">
        <f t="shared" si="4"/>
        <v>29</v>
      </c>
      <c r="AI17" s="220"/>
      <c r="AJ17" s="221"/>
      <c r="AK17" s="227">
        <v>2</v>
      </c>
      <c r="AL17" s="222">
        <v>2</v>
      </c>
      <c r="AM17" s="222">
        <v>2</v>
      </c>
      <c r="AN17" s="222">
        <v>2</v>
      </c>
      <c r="AO17" s="222">
        <v>2</v>
      </c>
      <c r="AP17" s="222">
        <v>2</v>
      </c>
      <c r="AQ17" s="222">
        <v>2</v>
      </c>
      <c r="AR17" s="222">
        <v>2</v>
      </c>
      <c r="AS17" s="222">
        <v>2</v>
      </c>
      <c r="AT17" s="222">
        <v>2</v>
      </c>
      <c r="AU17" s="222">
        <v>2</v>
      </c>
      <c r="AV17" s="222">
        <v>2</v>
      </c>
      <c r="AW17" s="222">
        <v>2</v>
      </c>
      <c r="AX17" s="222">
        <v>2</v>
      </c>
      <c r="AY17" s="222">
        <v>2</v>
      </c>
      <c r="AZ17" s="222">
        <v>2</v>
      </c>
      <c r="BA17" s="222">
        <v>2</v>
      </c>
      <c r="BB17" s="222">
        <v>2</v>
      </c>
      <c r="BC17" s="222">
        <v>2</v>
      </c>
      <c r="BD17" s="222">
        <v>2</v>
      </c>
      <c r="BE17" s="222">
        <v>2</v>
      </c>
      <c r="BF17" s="222">
        <v>4</v>
      </c>
      <c r="BG17" s="222">
        <v>4</v>
      </c>
      <c r="BH17" s="384">
        <v>2</v>
      </c>
      <c r="BI17" s="404"/>
      <c r="BJ17" s="393"/>
      <c r="BK17" s="223"/>
      <c r="BL17" s="217">
        <f>SUM(AK17:BI17)</f>
        <v>52</v>
      </c>
      <c r="BM17" s="224">
        <f t="shared" si="8"/>
        <v>81</v>
      </c>
      <c r="BN17" s="302">
        <f t="shared" si="9"/>
        <v>80</v>
      </c>
    </row>
    <row r="18" spans="1:66" ht="15.75">
      <c r="A18" s="118" t="s">
        <v>81</v>
      </c>
      <c r="B18" s="119" t="s">
        <v>25</v>
      </c>
      <c r="C18" s="120" t="s">
        <v>127</v>
      </c>
      <c r="D18" s="11">
        <f t="shared" si="2"/>
        <v>171</v>
      </c>
      <c r="E18" s="8">
        <v>171</v>
      </c>
      <c r="F18" s="11">
        <v>57</v>
      </c>
      <c r="G18" s="96">
        <f t="shared" si="3"/>
        <v>114</v>
      </c>
      <c r="H18" s="8">
        <v>114</v>
      </c>
      <c r="I18" s="164">
        <v>5</v>
      </c>
      <c r="J18" s="15">
        <v>34</v>
      </c>
      <c r="K18" s="176">
        <v>23</v>
      </c>
      <c r="L18" s="15">
        <v>16</v>
      </c>
      <c r="M18" s="182">
        <v>41</v>
      </c>
      <c r="N18" s="15">
        <v>0</v>
      </c>
      <c r="O18" s="13">
        <v>0</v>
      </c>
      <c r="P18" s="241">
        <v>6</v>
      </c>
      <c r="Q18" s="240">
        <v>4</v>
      </c>
      <c r="R18" s="240">
        <v>1</v>
      </c>
      <c r="S18" s="240">
        <v>1</v>
      </c>
      <c r="T18" s="240">
        <v>2</v>
      </c>
      <c r="U18" s="240">
        <v>1</v>
      </c>
      <c r="V18" s="240">
        <v>3</v>
      </c>
      <c r="W18" s="240">
        <v>2</v>
      </c>
      <c r="X18" s="240">
        <v>2</v>
      </c>
      <c r="Y18" s="240">
        <v>1</v>
      </c>
      <c r="Z18" s="240">
        <v>1</v>
      </c>
      <c r="AA18" s="240">
        <v>1</v>
      </c>
      <c r="AB18" s="240">
        <v>3</v>
      </c>
      <c r="AC18" s="240">
        <v>4</v>
      </c>
      <c r="AD18" s="240">
        <v>4</v>
      </c>
      <c r="AE18" s="240">
        <v>1</v>
      </c>
      <c r="AF18" s="240"/>
      <c r="AG18" s="240"/>
      <c r="AH18" s="217">
        <f t="shared" si="4"/>
        <v>37</v>
      </c>
      <c r="AI18" s="220"/>
      <c r="AJ18" s="221"/>
      <c r="AK18" s="241"/>
      <c r="AL18" s="240">
        <v>1</v>
      </c>
      <c r="AM18" s="240">
        <v>1</v>
      </c>
      <c r="AN18" s="240">
        <v>1</v>
      </c>
      <c r="AO18" s="240">
        <v>1</v>
      </c>
      <c r="AP18" s="240">
        <v>1</v>
      </c>
      <c r="AQ18" s="240">
        <v>1</v>
      </c>
      <c r="AR18" s="240">
        <v>1</v>
      </c>
      <c r="AS18" s="240">
        <v>1</v>
      </c>
      <c r="AT18" s="240">
        <v>1</v>
      </c>
      <c r="AU18" s="240">
        <v>1</v>
      </c>
      <c r="AV18" s="240">
        <v>1</v>
      </c>
      <c r="AW18" s="240">
        <v>1</v>
      </c>
      <c r="AX18" s="240">
        <v>1</v>
      </c>
      <c r="AY18" s="240">
        <v>1</v>
      </c>
      <c r="AZ18" s="240">
        <v>1</v>
      </c>
      <c r="BA18" s="240">
        <v>1</v>
      </c>
      <c r="BB18" s="240">
        <v>1</v>
      </c>
      <c r="BC18" s="240"/>
      <c r="BD18" s="240"/>
      <c r="BE18" s="240"/>
      <c r="BF18" s="240"/>
      <c r="BG18" s="233"/>
      <c r="BH18" s="349"/>
      <c r="BI18" s="404"/>
      <c r="BJ18" s="393"/>
      <c r="BK18" s="223"/>
      <c r="BL18" s="217">
        <f>SUM(AK18:BH18)</f>
        <v>17</v>
      </c>
      <c r="BM18" s="224">
        <f t="shared" si="8"/>
        <v>54</v>
      </c>
      <c r="BN18" s="302">
        <f t="shared" si="9"/>
        <v>57</v>
      </c>
    </row>
    <row r="19" spans="1:66" ht="27.75" customHeight="1">
      <c r="A19" s="118" t="s">
        <v>82</v>
      </c>
      <c r="B19" s="119" t="s">
        <v>23</v>
      </c>
      <c r="C19" s="120" t="s">
        <v>101</v>
      </c>
      <c r="D19" s="11">
        <f>SUM(G19,F19)</f>
        <v>256</v>
      </c>
      <c r="E19" s="8">
        <v>256</v>
      </c>
      <c r="F19" s="11">
        <v>85</v>
      </c>
      <c r="G19" s="96">
        <f>SUM(J19:O19)</f>
        <v>171</v>
      </c>
      <c r="H19" s="8">
        <v>171</v>
      </c>
      <c r="I19" s="164">
        <v>0</v>
      </c>
      <c r="J19" s="15">
        <v>17</v>
      </c>
      <c r="K19" s="176">
        <v>23</v>
      </c>
      <c r="L19" s="15">
        <v>32</v>
      </c>
      <c r="M19" s="13">
        <v>46</v>
      </c>
      <c r="N19" s="15">
        <v>32</v>
      </c>
      <c r="O19" s="58">
        <v>21</v>
      </c>
      <c r="P19" s="241"/>
      <c r="Q19" s="240">
        <v>2</v>
      </c>
      <c r="R19" s="240">
        <v>2</v>
      </c>
      <c r="S19" s="240">
        <v>2</v>
      </c>
      <c r="T19" s="240">
        <v>1</v>
      </c>
      <c r="U19" s="240">
        <v>1</v>
      </c>
      <c r="V19" s="240">
        <v>1</v>
      </c>
      <c r="W19" s="240">
        <v>1</v>
      </c>
      <c r="X19" s="240">
        <v>1</v>
      </c>
      <c r="Y19" s="240">
        <v>1</v>
      </c>
      <c r="Z19" s="240">
        <v>1</v>
      </c>
      <c r="AA19" s="240">
        <v>1</v>
      </c>
      <c r="AB19" s="240">
        <v>1</v>
      </c>
      <c r="AC19" s="240">
        <v>1</v>
      </c>
      <c r="AD19" s="240">
        <v>1</v>
      </c>
      <c r="AE19" s="240">
        <v>1</v>
      </c>
      <c r="AF19" s="240"/>
      <c r="AG19" s="240"/>
      <c r="AH19" s="217">
        <f t="shared" si="4"/>
        <v>18</v>
      </c>
      <c r="AI19" s="220"/>
      <c r="AJ19" s="221"/>
      <c r="AK19" s="241"/>
      <c r="AL19" s="240">
        <v>1</v>
      </c>
      <c r="AM19" s="240">
        <v>1</v>
      </c>
      <c r="AN19" s="240">
        <v>1</v>
      </c>
      <c r="AO19" s="240">
        <v>1</v>
      </c>
      <c r="AP19" s="240">
        <v>1</v>
      </c>
      <c r="AQ19" s="240">
        <v>1</v>
      </c>
      <c r="AR19" s="240">
        <v>1</v>
      </c>
      <c r="AS19" s="240">
        <v>1</v>
      </c>
      <c r="AT19" s="240">
        <v>1</v>
      </c>
      <c r="AU19" s="240">
        <v>1</v>
      </c>
      <c r="AV19" s="240">
        <v>1</v>
      </c>
      <c r="AW19" s="240">
        <v>1</v>
      </c>
      <c r="AX19" s="240">
        <v>1</v>
      </c>
      <c r="AY19" s="240">
        <v>1</v>
      </c>
      <c r="AZ19" s="240">
        <v>1</v>
      </c>
      <c r="BA19" s="240">
        <v>1</v>
      </c>
      <c r="BB19" s="240">
        <v>1</v>
      </c>
      <c r="BC19" s="240">
        <v>2</v>
      </c>
      <c r="BD19" s="240">
        <v>3</v>
      </c>
      <c r="BE19" s="240"/>
      <c r="BF19" s="240"/>
      <c r="BG19" s="233"/>
      <c r="BH19" s="349"/>
      <c r="BI19" s="404"/>
      <c r="BJ19" s="393"/>
      <c r="BK19" s="223"/>
      <c r="BL19" s="217">
        <f>SUM(AK19:BH19)</f>
        <v>22</v>
      </c>
      <c r="BM19" s="224">
        <f t="shared" si="8"/>
        <v>40</v>
      </c>
      <c r="BN19" s="302">
        <f t="shared" si="9"/>
        <v>40</v>
      </c>
    </row>
    <row r="20" spans="1:66" ht="15.75">
      <c r="A20" s="118" t="s">
        <v>83</v>
      </c>
      <c r="B20" s="119" t="s">
        <v>27</v>
      </c>
      <c r="C20" s="120" t="s">
        <v>33</v>
      </c>
      <c r="D20" s="11">
        <f t="shared" si="2"/>
        <v>54</v>
      </c>
      <c r="E20" s="8">
        <v>54</v>
      </c>
      <c r="F20" s="11">
        <v>18</v>
      </c>
      <c r="G20" s="96">
        <f t="shared" si="3"/>
        <v>36</v>
      </c>
      <c r="H20" s="8">
        <v>36</v>
      </c>
      <c r="I20" s="164">
        <v>18</v>
      </c>
      <c r="J20" s="15">
        <v>17</v>
      </c>
      <c r="K20" s="177">
        <v>19</v>
      </c>
      <c r="L20" s="10">
        <v>0</v>
      </c>
      <c r="M20" s="13">
        <v>0</v>
      </c>
      <c r="N20" s="10">
        <v>0</v>
      </c>
      <c r="O20" s="9">
        <v>0</v>
      </c>
      <c r="P20" s="241"/>
      <c r="Q20" s="240">
        <v>1</v>
      </c>
      <c r="R20" s="240">
        <v>1</v>
      </c>
      <c r="S20" s="240">
        <v>1</v>
      </c>
      <c r="T20" s="240">
        <v>1</v>
      </c>
      <c r="U20" s="240">
        <v>1</v>
      </c>
      <c r="V20" s="240">
        <v>1</v>
      </c>
      <c r="W20" s="240">
        <v>1</v>
      </c>
      <c r="X20" s="240">
        <v>1</v>
      </c>
      <c r="Y20" s="240">
        <v>1</v>
      </c>
      <c r="Z20" s="240">
        <v>1</v>
      </c>
      <c r="AA20" s="240">
        <v>1</v>
      </c>
      <c r="AB20" s="240">
        <v>1</v>
      </c>
      <c r="AC20" s="240">
        <v>1</v>
      </c>
      <c r="AD20" s="240">
        <v>1</v>
      </c>
      <c r="AE20" s="240">
        <v>1</v>
      </c>
      <c r="AF20" s="240">
        <v>1</v>
      </c>
      <c r="AG20" s="240">
        <v>1</v>
      </c>
      <c r="AH20" s="217">
        <f t="shared" si="4"/>
        <v>17</v>
      </c>
      <c r="AI20" s="220"/>
      <c r="AJ20" s="221"/>
      <c r="AK20" s="241"/>
      <c r="AL20" s="240">
        <v>1</v>
      </c>
      <c r="AM20" s="240">
        <v>1</v>
      </c>
      <c r="AN20" s="240">
        <v>1</v>
      </c>
      <c r="AO20" s="240">
        <v>1</v>
      </c>
      <c r="AP20" s="240">
        <v>1</v>
      </c>
      <c r="AQ20" s="240">
        <v>1</v>
      </c>
      <c r="AR20" s="240">
        <v>1</v>
      </c>
      <c r="AS20" s="240">
        <v>1</v>
      </c>
      <c r="AT20" s="240">
        <v>1</v>
      </c>
      <c r="AU20" s="240">
        <v>1</v>
      </c>
      <c r="AV20" s="240">
        <v>1</v>
      </c>
      <c r="AW20" s="240">
        <v>1</v>
      </c>
      <c r="AX20" s="240">
        <v>1</v>
      </c>
      <c r="AY20" s="240">
        <v>1</v>
      </c>
      <c r="AZ20" s="240">
        <v>1</v>
      </c>
      <c r="BA20" s="240">
        <v>1</v>
      </c>
      <c r="BB20" s="240">
        <v>1</v>
      </c>
      <c r="BC20" s="240">
        <v>1</v>
      </c>
      <c r="BD20" s="304">
        <v>2</v>
      </c>
      <c r="BE20" s="240"/>
      <c r="BF20" s="240"/>
      <c r="BG20" s="233"/>
      <c r="BH20" s="349"/>
      <c r="BI20" s="404"/>
      <c r="BJ20" s="393"/>
      <c r="BK20" s="223"/>
      <c r="BL20" s="217">
        <f>SUM(AK20:BH20)</f>
        <v>20</v>
      </c>
      <c r="BM20" s="224">
        <f t="shared" si="8"/>
        <v>37</v>
      </c>
      <c r="BN20" s="302">
        <f t="shared" si="9"/>
        <v>36</v>
      </c>
    </row>
    <row r="21" spans="1:66" ht="15.75">
      <c r="A21" s="121" t="s">
        <v>84</v>
      </c>
      <c r="B21" s="122" t="s">
        <v>85</v>
      </c>
      <c r="C21" s="123" t="s">
        <v>41</v>
      </c>
      <c r="D21" s="63">
        <f>SUM(G21,F21)</f>
        <v>108</v>
      </c>
      <c r="E21" s="62">
        <v>108</v>
      </c>
      <c r="F21" s="63">
        <v>36</v>
      </c>
      <c r="G21" s="125">
        <f t="shared" si="3"/>
        <v>72</v>
      </c>
      <c r="H21" s="62">
        <v>72</v>
      </c>
      <c r="I21" s="165">
        <v>18</v>
      </c>
      <c r="J21" s="114">
        <v>34</v>
      </c>
      <c r="K21" s="179">
        <v>38</v>
      </c>
      <c r="L21" s="64">
        <v>0</v>
      </c>
      <c r="M21" s="113">
        <v>0</v>
      </c>
      <c r="N21" s="64">
        <v>0</v>
      </c>
      <c r="O21" s="65">
        <v>0</v>
      </c>
      <c r="P21" s="227"/>
      <c r="Q21" s="222">
        <v>2</v>
      </c>
      <c r="R21" s="222">
        <v>2</v>
      </c>
      <c r="S21" s="222">
        <v>2</v>
      </c>
      <c r="T21" s="222">
        <v>2</v>
      </c>
      <c r="U21" s="222">
        <v>2</v>
      </c>
      <c r="V21" s="222">
        <v>2</v>
      </c>
      <c r="W21" s="222">
        <v>2</v>
      </c>
      <c r="X21" s="222">
        <v>2</v>
      </c>
      <c r="Y21" s="222">
        <v>2</v>
      </c>
      <c r="Z21" s="222">
        <v>2</v>
      </c>
      <c r="AA21" s="222">
        <v>2</v>
      </c>
      <c r="AB21" s="222">
        <v>2</v>
      </c>
      <c r="AC21" s="222">
        <v>2</v>
      </c>
      <c r="AD21" s="222">
        <v>2</v>
      </c>
      <c r="AE21" s="222">
        <v>2</v>
      </c>
      <c r="AF21" s="222">
        <v>2</v>
      </c>
      <c r="AG21" s="222">
        <v>2</v>
      </c>
      <c r="AH21" s="217">
        <f t="shared" si="4"/>
        <v>34</v>
      </c>
      <c r="AI21" s="220"/>
      <c r="AJ21" s="221"/>
      <c r="AK21" s="227">
        <v>2</v>
      </c>
      <c r="AL21" s="222">
        <v>2</v>
      </c>
      <c r="AM21" s="222">
        <v>2</v>
      </c>
      <c r="AN21" s="222">
        <v>2</v>
      </c>
      <c r="AO21" s="222">
        <v>2</v>
      </c>
      <c r="AP21" s="222">
        <v>2</v>
      </c>
      <c r="AQ21" s="222">
        <v>2</v>
      </c>
      <c r="AR21" s="222">
        <v>2</v>
      </c>
      <c r="AS21" s="222">
        <v>2</v>
      </c>
      <c r="AT21" s="222">
        <v>2</v>
      </c>
      <c r="AU21" s="222">
        <v>2</v>
      </c>
      <c r="AV21" s="222">
        <v>2</v>
      </c>
      <c r="AW21" s="222">
        <v>2</v>
      </c>
      <c r="AX21" s="222">
        <v>2</v>
      </c>
      <c r="AY21" s="222">
        <v>2</v>
      </c>
      <c r="AZ21" s="222">
        <v>2</v>
      </c>
      <c r="BA21" s="222">
        <v>2</v>
      </c>
      <c r="BB21" s="222">
        <v>2</v>
      </c>
      <c r="BC21" s="222">
        <v>2</v>
      </c>
      <c r="BD21" s="222"/>
      <c r="BE21" s="222"/>
      <c r="BF21" s="222"/>
      <c r="BG21" s="222"/>
      <c r="BH21" s="384"/>
      <c r="BI21" s="407"/>
      <c r="BJ21" s="393"/>
      <c r="BK21" s="223"/>
      <c r="BL21" s="217">
        <f>SUM(AK21:BI21)</f>
        <v>38</v>
      </c>
      <c r="BM21" s="224">
        <f t="shared" si="8"/>
        <v>72</v>
      </c>
      <c r="BN21" s="302">
        <f t="shared" si="9"/>
        <v>72</v>
      </c>
    </row>
    <row r="22" spans="1:66" ht="16.5" thickBot="1">
      <c r="A22" s="127" t="s">
        <v>86</v>
      </c>
      <c r="B22" s="128" t="s">
        <v>87</v>
      </c>
      <c r="C22" s="131" t="s">
        <v>92</v>
      </c>
      <c r="D22" s="87">
        <f>SUM(G22,F22)</f>
        <v>54</v>
      </c>
      <c r="E22" s="84">
        <v>54</v>
      </c>
      <c r="F22" s="87">
        <v>18</v>
      </c>
      <c r="G22" s="132">
        <f t="shared" si="3"/>
        <v>36</v>
      </c>
      <c r="H22" s="84">
        <v>36</v>
      </c>
      <c r="I22" s="166">
        <v>18</v>
      </c>
      <c r="J22" s="85">
        <v>36</v>
      </c>
      <c r="K22" s="180"/>
      <c r="L22" s="88">
        <v>0</v>
      </c>
      <c r="M22" s="86">
        <v>0</v>
      </c>
      <c r="N22" s="88">
        <v>0</v>
      </c>
      <c r="O22" s="89">
        <v>0</v>
      </c>
      <c r="P22" s="227">
        <v>3</v>
      </c>
      <c r="Q22" s="222">
        <v>2</v>
      </c>
      <c r="R22" s="222">
        <v>1</v>
      </c>
      <c r="S22" s="222">
        <v>2</v>
      </c>
      <c r="T22" s="222">
        <v>1</v>
      </c>
      <c r="U22" s="222">
        <v>1</v>
      </c>
      <c r="V22" s="222">
        <v>1</v>
      </c>
      <c r="W22" s="222">
        <v>1</v>
      </c>
      <c r="X22" s="222">
        <v>3</v>
      </c>
      <c r="Y22" s="222">
        <v>3</v>
      </c>
      <c r="Z22" s="222">
        <v>2</v>
      </c>
      <c r="AA22" s="222">
        <v>2</v>
      </c>
      <c r="AB22" s="222">
        <v>2</v>
      </c>
      <c r="AC22" s="222">
        <v>2</v>
      </c>
      <c r="AD22" s="222">
        <v>2</v>
      </c>
      <c r="AE22" s="222">
        <v>4</v>
      </c>
      <c r="AF22" s="222">
        <v>4</v>
      </c>
      <c r="AG22" s="222"/>
      <c r="AH22" s="217">
        <f t="shared" si="4"/>
        <v>36</v>
      </c>
      <c r="AI22" s="242"/>
      <c r="AJ22" s="243"/>
      <c r="AK22" s="241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A22" s="240"/>
      <c r="BB22" s="240"/>
      <c r="BC22" s="240"/>
      <c r="BD22" s="240"/>
      <c r="BE22" s="240"/>
      <c r="BF22" s="240"/>
      <c r="BG22" s="240"/>
      <c r="BH22" s="385"/>
      <c r="BI22" s="405"/>
      <c r="BJ22" s="394"/>
      <c r="BK22" s="244"/>
      <c r="BL22" s="217">
        <f>SUM(AK22:BH22)</f>
        <v>0</v>
      </c>
      <c r="BM22" s="224">
        <f t="shared" si="8"/>
        <v>36</v>
      </c>
      <c r="BN22" s="302">
        <f t="shared" si="9"/>
        <v>36</v>
      </c>
    </row>
    <row r="23" spans="1:65" ht="15.75" customHeight="1" thickBot="1">
      <c r="A23" s="529" t="s">
        <v>90</v>
      </c>
      <c r="B23" s="530"/>
      <c r="C23" s="69"/>
      <c r="D23" s="59">
        <f>SUM(D24:D28)</f>
        <v>327</v>
      </c>
      <c r="E23" s="61">
        <f>SUM(E24:E28)</f>
        <v>327</v>
      </c>
      <c r="F23" s="59">
        <f>SUM(F24:F28)</f>
        <v>147</v>
      </c>
      <c r="G23" s="59">
        <f>SUM(G24:G28)</f>
        <v>180</v>
      </c>
      <c r="H23" s="92">
        <f>SUM(J24:O28)</f>
        <v>180</v>
      </c>
      <c r="I23" s="94">
        <f aca="true" t="shared" si="10" ref="I23:O23">SUM(I24:I28)</f>
        <v>0</v>
      </c>
      <c r="J23" s="173"/>
      <c r="K23" s="94"/>
      <c r="L23" s="173">
        <f t="shared" si="10"/>
        <v>51</v>
      </c>
      <c r="M23" s="70">
        <f t="shared" si="10"/>
        <v>35</v>
      </c>
      <c r="N23" s="173">
        <f t="shared" si="10"/>
        <v>0</v>
      </c>
      <c r="O23" s="70">
        <f t="shared" si="10"/>
        <v>0</v>
      </c>
      <c r="P23" s="152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262"/>
      <c r="AH23" s="217">
        <f t="shared" si="4"/>
        <v>0</v>
      </c>
      <c r="AI23" s="248"/>
      <c r="AJ23" s="249"/>
      <c r="AK23" s="152"/>
      <c r="AL23" s="153"/>
      <c r="AM23" s="153"/>
      <c r="AN23" s="153"/>
      <c r="AO23" s="153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153"/>
      <c r="BB23" s="153"/>
      <c r="BC23" s="153"/>
      <c r="BD23" s="153"/>
      <c r="BE23" s="153"/>
      <c r="BF23" s="153"/>
      <c r="BG23" s="153"/>
      <c r="BH23" s="154"/>
      <c r="BI23" s="406"/>
      <c r="BJ23" s="396"/>
      <c r="BK23" s="157"/>
      <c r="BL23" s="217"/>
      <c r="BM23" s="224"/>
    </row>
    <row r="24" spans="1:66" ht="17.25" customHeight="1">
      <c r="A24" s="115" t="s">
        <v>143</v>
      </c>
      <c r="B24" s="116" t="s">
        <v>32</v>
      </c>
      <c r="C24" s="117" t="s">
        <v>33</v>
      </c>
      <c r="D24" s="91">
        <f>SUM(G24,F24)</f>
        <v>85</v>
      </c>
      <c r="E24" s="66">
        <v>85</v>
      </c>
      <c r="F24" s="91">
        <v>28</v>
      </c>
      <c r="G24" s="124">
        <f t="shared" si="3"/>
        <v>57</v>
      </c>
      <c r="H24" s="66">
        <v>57</v>
      </c>
      <c r="I24" s="163">
        <v>0</v>
      </c>
      <c r="J24" s="126">
        <v>17</v>
      </c>
      <c r="K24" s="178">
        <v>23</v>
      </c>
      <c r="L24" s="187">
        <v>17</v>
      </c>
      <c r="M24" s="68">
        <v>0</v>
      </c>
      <c r="N24" s="67">
        <v>0</v>
      </c>
      <c r="O24" s="68">
        <v>0</v>
      </c>
      <c r="P24" s="232"/>
      <c r="Q24" s="233">
        <v>1</v>
      </c>
      <c r="R24" s="233">
        <v>1</v>
      </c>
      <c r="S24" s="233">
        <v>1</v>
      </c>
      <c r="T24" s="233">
        <v>1</v>
      </c>
      <c r="U24" s="233">
        <v>1</v>
      </c>
      <c r="V24" s="233">
        <v>1</v>
      </c>
      <c r="W24" s="233">
        <v>1</v>
      </c>
      <c r="X24" s="233">
        <v>1</v>
      </c>
      <c r="Y24" s="233">
        <v>1</v>
      </c>
      <c r="Z24" s="233">
        <v>1</v>
      </c>
      <c r="AA24" s="233">
        <v>1</v>
      </c>
      <c r="AB24" s="233">
        <v>1</v>
      </c>
      <c r="AC24" s="233">
        <v>1</v>
      </c>
      <c r="AD24" s="233">
        <v>1</v>
      </c>
      <c r="AE24" s="233">
        <v>1</v>
      </c>
      <c r="AF24" s="233">
        <v>2</v>
      </c>
      <c r="AG24" s="233"/>
      <c r="AH24" s="217">
        <f t="shared" si="4"/>
        <v>17</v>
      </c>
      <c r="AI24" s="245"/>
      <c r="AJ24" s="246"/>
      <c r="AK24" s="232"/>
      <c r="AL24" s="233">
        <v>1</v>
      </c>
      <c r="AM24" s="233">
        <v>1</v>
      </c>
      <c r="AN24" s="233">
        <v>1</v>
      </c>
      <c r="AO24" s="233">
        <v>1</v>
      </c>
      <c r="AP24" s="233">
        <v>1</v>
      </c>
      <c r="AQ24" s="233">
        <v>1</v>
      </c>
      <c r="AR24" s="233">
        <v>1</v>
      </c>
      <c r="AS24" s="233">
        <v>1</v>
      </c>
      <c r="AT24" s="233">
        <v>1</v>
      </c>
      <c r="AU24" s="233">
        <v>1</v>
      </c>
      <c r="AV24" s="233">
        <v>1</v>
      </c>
      <c r="AW24" s="233">
        <v>1</v>
      </c>
      <c r="AX24" s="233">
        <v>1</v>
      </c>
      <c r="AY24" s="233">
        <v>1</v>
      </c>
      <c r="AZ24" s="233">
        <v>1</v>
      </c>
      <c r="BA24" s="233">
        <v>1</v>
      </c>
      <c r="BB24" s="233">
        <v>1</v>
      </c>
      <c r="BC24" s="233">
        <v>1</v>
      </c>
      <c r="BD24" s="233">
        <v>1</v>
      </c>
      <c r="BE24" s="233">
        <v>1</v>
      </c>
      <c r="BF24" s="233">
        <v>1</v>
      </c>
      <c r="BG24" s="233">
        <v>1</v>
      </c>
      <c r="BH24" s="349">
        <v>1</v>
      </c>
      <c r="BI24" s="403"/>
      <c r="BJ24" s="392"/>
      <c r="BK24" s="216"/>
      <c r="BL24" s="217">
        <f>SUM(AK24:BH24)</f>
        <v>23</v>
      </c>
      <c r="BM24" s="224">
        <f aca="true" t="shared" si="11" ref="BM24:BM50">SUM(AH24,BL24)</f>
        <v>40</v>
      </c>
      <c r="BN24" s="302">
        <f>SUM(J24:K24)</f>
        <v>40</v>
      </c>
    </row>
    <row r="25" spans="1:66" ht="31.5" customHeight="1">
      <c r="A25" s="118" t="s">
        <v>144</v>
      </c>
      <c r="B25" s="119" t="s">
        <v>34</v>
      </c>
      <c r="C25" s="120" t="s">
        <v>33</v>
      </c>
      <c r="D25" s="11">
        <f>SUM(G25,F25)</f>
        <v>54</v>
      </c>
      <c r="E25" s="8">
        <v>54</v>
      </c>
      <c r="F25" s="11">
        <v>18</v>
      </c>
      <c r="G25" s="96">
        <f t="shared" si="3"/>
        <v>36</v>
      </c>
      <c r="H25" s="8">
        <v>36</v>
      </c>
      <c r="I25" s="164">
        <v>0</v>
      </c>
      <c r="J25" s="15">
        <v>17</v>
      </c>
      <c r="K25" s="177">
        <v>19</v>
      </c>
      <c r="L25" s="10">
        <v>0</v>
      </c>
      <c r="M25" s="9">
        <v>0</v>
      </c>
      <c r="N25" s="10">
        <v>0</v>
      </c>
      <c r="O25" s="9">
        <v>0</v>
      </c>
      <c r="P25" s="227"/>
      <c r="Q25" s="222"/>
      <c r="R25" s="222"/>
      <c r="S25" s="222"/>
      <c r="T25" s="222">
        <v>1</v>
      </c>
      <c r="U25" s="222">
        <v>1</v>
      </c>
      <c r="V25" s="222">
        <v>1</v>
      </c>
      <c r="W25" s="222">
        <v>1</v>
      </c>
      <c r="X25" s="222">
        <v>1</v>
      </c>
      <c r="Y25" s="222">
        <v>1</v>
      </c>
      <c r="Z25" s="222">
        <v>1</v>
      </c>
      <c r="AA25" s="222"/>
      <c r="AB25" s="222"/>
      <c r="AC25" s="222">
        <v>1</v>
      </c>
      <c r="AD25" s="222">
        <v>1</v>
      </c>
      <c r="AE25" s="222">
        <v>1</v>
      </c>
      <c r="AF25" s="222">
        <v>1</v>
      </c>
      <c r="AG25" s="222">
        <v>2</v>
      </c>
      <c r="AH25" s="217">
        <f t="shared" si="4"/>
        <v>13</v>
      </c>
      <c r="AI25" s="220"/>
      <c r="AJ25" s="221"/>
      <c r="AK25" s="227">
        <v>1</v>
      </c>
      <c r="AL25" s="222">
        <v>1</v>
      </c>
      <c r="AM25" s="222">
        <v>1</v>
      </c>
      <c r="AN25" s="222">
        <v>1</v>
      </c>
      <c r="AO25" s="222">
        <v>1</v>
      </c>
      <c r="AP25" s="222">
        <v>1</v>
      </c>
      <c r="AQ25" s="222">
        <v>1</v>
      </c>
      <c r="AR25" s="222">
        <v>1</v>
      </c>
      <c r="AS25" s="222">
        <v>1</v>
      </c>
      <c r="AT25" s="222">
        <v>1</v>
      </c>
      <c r="AU25" s="222">
        <v>1</v>
      </c>
      <c r="AV25" s="222">
        <v>1</v>
      </c>
      <c r="AW25" s="222">
        <v>1</v>
      </c>
      <c r="AX25" s="222">
        <v>1</v>
      </c>
      <c r="AY25" s="222">
        <v>1</v>
      </c>
      <c r="AZ25" s="222">
        <v>1</v>
      </c>
      <c r="BA25" s="222">
        <v>1</v>
      </c>
      <c r="BB25" s="222">
        <v>1</v>
      </c>
      <c r="BC25" s="222">
        <v>1</v>
      </c>
      <c r="BD25" s="222">
        <v>1</v>
      </c>
      <c r="BE25" s="222">
        <v>1</v>
      </c>
      <c r="BF25" s="222">
        <v>1</v>
      </c>
      <c r="BG25" s="261">
        <v>1</v>
      </c>
      <c r="BH25" s="384"/>
      <c r="BI25" s="404"/>
      <c r="BJ25" s="393"/>
      <c r="BK25" s="223"/>
      <c r="BL25" s="217">
        <f>SUM(AK25:BH25)</f>
        <v>23</v>
      </c>
      <c r="BM25" s="224">
        <f t="shared" si="11"/>
        <v>36</v>
      </c>
      <c r="BN25" s="302">
        <f>SUM(J25:K25)</f>
        <v>36</v>
      </c>
    </row>
    <row r="26" spans="1:66" ht="28.5" customHeight="1">
      <c r="A26" s="118" t="s">
        <v>145</v>
      </c>
      <c r="B26" s="119" t="s">
        <v>91</v>
      </c>
      <c r="C26" s="120" t="s">
        <v>31</v>
      </c>
      <c r="D26" s="11">
        <f>SUM(G26,F26)</f>
        <v>77</v>
      </c>
      <c r="E26" s="8">
        <v>77</v>
      </c>
      <c r="F26" s="11">
        <v>26</v>
      </c>
      <c r="G26" s="96">
        <f t="shared" si="3"/>
        <v>51</v>
      </c>
      <c r="H26" s="8">
        <v>51</v>
      </c>
      <c r="I26" s="164">
        <v>0</v>
      </c>
      <c r="J26" s="15"/>
      <c r="K26" s="176"/>
      <c r="L26" s="15">
        <v>16</v>
      </c>
      <c r="M26" s="58">
        <v>35</v>
      </c>
      <c r="N26" s="15"/>
      <c r="O26" s="9">
        <v>0</v>
      </c>
      <c r="P26" s="227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17">
        <f t="shared" si="4"/>
        <v>0</v>
      </c>
      <c r="AI26" s="220"/>
      <c r="AJ26" s="221"/>
      <c r="AK26" s="227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384"/>
      <c r="BI26" s="404"/>
      <c r="BJ26" s="393"/>
      <c r="BK26" s="223"/>
      <c r="BL26" s="217">
        <f>SUM(AK26:BH26)</f>
        <v>0</v>
      </c>
      <c r="BM26" s="224">
        <f t="shared" si="11"/>
        <v>0</v>
      </c>
      <c r="BN26" s="302">
        <f>SUM(J26:K26)</f>
        <v>0</v>
      </c>
    </row>
    <row r="27" spans="1:66" ht="32.25" customHeight="1">
      <c r="A27" s="122" t="s">
        <v>146</v>
      </c>
      <c r="B27" s="122" t="s">
        <v>111</v>
      </c>
      <c r="C27" s="123" t="s">
        <v>26</v>
      </c>
      <c r="D27" s="114">
        <f>SUM(G27,F27)</f>
        <v>54</v>
      </c>
      <c r="E27" s="62">
        <v>54</v>
      </c>
      <c r="F27" s="113">
        <v>18</v>
      </c>
      <c r="G27" s="114">
        <f t="shared" si="3"/>
        <v>36</v>
      </c>
      <c r="H27" s="62">
        <v>36</v>
      </c>
      <c r="I27" s="167">
        <v>0</v>
      </c>
      <c r="J27" s="114"/>
      <c r="K27" s="167">
        <v>18</v>
      </c>
      <c r="L27" s="144">
        <v>18</v>
      </c>
      <c r="M27" s="113">
        <v>0</v>
      </c>
      <c r="N27" s="114">
        <v>0</v>
      </c>
      <c r="O27" s="65"/>
      <c r="P27" s="227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17">
        <f t="shared" si="4"/>
        <v>0</v>
      </c>
      <c r="AI27" s="220"/>
      <c r="AJ27" s="221"/>
      <c r="AK27" s="227"/>
      <c r="AL27" s="222">
        <v>2</v>
      </c>
      <c r="AM27" s="222">
        <v>2</v>
      </c>
      <c r="AN27" s="222">
        <v>1</v>
      </c>
      <c r="AO27" s="222">
        <v>1</v>
      </c>
      <c r="AP27" s="222">
        <v>1</v>
      </c>
      <c r="AQ27" s="222">
        <v>1</v>
      </c>
      <c r="AR27" s="222">
        <v>1</v>
      </c>
      <c r="AS27" s="222">
        <v>1</v>
      </c>
      <c r="AT27" s="222">
        <v>1</v>
      </c>
      <c r="AU27" s="222">
        <v>1</v>
      </c>
      <c r="AV27" s="222">
        <v>1</v>
      </c>
      <c r="AW27" s="222">
        <v>1</v>
      </c>
      <c r="AX27" s="222">
        <v>1</v>
      </c>
      <c r="AY27" s="222">
        <v>1</v>
      </c>
      <c r="AZ27" s="222">
        <v>1</v>
      </c>
      <c r="BA27" s="222">
        <v>1</v>
      </c>
      <c r="BB27" s="222"/>
      <c r="BC27" s="222"/>
      <c r="BD27" s="222"/>
      <c r="BE27" s="222"/>
      <c r="BF27" s="222"/>
      <c r="BG27" s="222"/>
      <c r="BH27" s="384"/>
      <c r="BI27" s="404"/>
      <c r="BJ27" s="393"/>
      <c r="BK27" s="223"/>
      <c r="BL27" s="217">
        <f>SUM(AK27:BI27)</f>
        <v>18</v>
      </c>
      <c r="BM27" s="224">
        <f t="shared" si="11"/>
        <v>18</v>
      </c>
      <c r="BN27" s="302">
        <f>SUM(J27:K27)</f>
        <v>18</v>
      </c>
    </row>
    <row r="28" spans="1:65" ht="19.5" customHeight="1" thickBot="1">
      <c r="A28" s="128" t="s">
        <v>147</v>
      </c>
      <c r="B28" s="128" t="s">
        <v>104</v>
      </c>
      <c r="C28" s="131"/>
      <c r="D28" s="114">
        <f>SUM(G28,F28)</f>
        <v>57</v>
      </c>
      <c r="E28" s="84">
        <v>57</v>
      </c>
      <c r="F28" s="86">
        <v>57</v>
      </c>
      <c r="G28" s="114">
        <f t="shared" si="3"/>
        <v>0</v>
      </c>
      <c r="H28" s="84">
        <v>0</v>
      </c>
      <c r="I28" s="180">
        <v>0</v>
      </c>
      <c r="J28" s="207"/>
      <c r="K28" s="180"/>
      <c r="L28" s="207">
        <v>0</v>
      </c>
      <c r="M28" s="86">
        <v>0</v>
      </c>
      <c r="N28" s="207">
        <v>0</v>
      </c>
      <c r="O28" s="86">
        <v>0</v>
      </c>
      <c r="P28" s="241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17">
        <f t="shared" si="4"/>
        <v>0</v>
      </c>
      <c r="AI28" s="242"/>
      <c r="AJ28" s="243"/>
      <c r="AK28" s="241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385"/>
      <c r="BI28" s="405"/>
      <c r="BJ28" s="394"/>
      <c r="BK28" s="244"/>
      <c r="BL28" s="257">
        <f aca="true" t="shared" si="12" ref="BL28:BL39">SUM(AK28:BH28)</f>
        <v>0</v>
      </c>
      <c r="BM28" s="272">
        <f t="shared" si="11"/>
        <v>0</v>
      </c>
    </row>
    <row r="29" spans="1:65" ht="18" customHeight="1" thickBot="1">
      <c r="A29" s="357" t="s">
        <v>36</v>
      </c>
      <c r="B29" s="358" t="s">
        <v>37</v>
      </c>
      <c r="C29" s="359"/>
      <c r="D29" s="360">
        <f aca="true" t="shared" si="13" ref="D29:O29">SUM(D30:D34)</f>
        <v>232</v>
      </c>
      <c r="E29" s="361">
        <f t="shared" si="13"/>
        <v>232</v>
      </c>
      <c r="F29" s="360">
        <f t="shared" si="13"/>
        <v>64</v>
      </c>
      <c r="G29" s="362">
        <f t="shared" si="13"/>
        <v>168</v>
      </c>
      <c r="H29" s="363">
        <f>SUM(J29:O29)</f>
        <v>168</v>
      </c>
      <c r="I29" s="364">
        <f t="shared" si="13"/>
        <v>68</v>
      </c>
      <c r="J29" s="365">
        <f t="shared" si="13"/>
        <v>34</v>
      </c>
      <c r="K29" s="366">
        <f t="shared" si="13"/>
        <v>48</v>
      </c>
      <c r="L29" s="365">
        <f t="shared" si="13"/>
        <v>54</v>
      </c>
      <c r="M29" s="367">
        <f t="shared" si="13"/>
        <v>32</v>
      </c>
      <c r="N29" s="365">
        <f t="shared" si="13"/>
        <v>0</v>
      </c>
      <c r="O29" s="367">
        <f t="shared" si="13"/>
        <v>0</v>
      </c>
      <c r="P29" s="155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217">
        <f t="shared" si="4"/>
        <v>0</v>
      </c>
      <c r="AI29" s="248"/>
      <c r="AJ29" s="249"/>
      <c r="AK29" s="155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7"/>
      <c r="BI29" s="406"/>
      <c r="BJ29" s="396"/>
      <c r="BK29" s="157"/>
      <c r="BL29" s="229">
        <f t="shared" si="12"/>
        <v>0</v>
      </c>
      <c r="BM29" s="376">
        <f t="shared" si="11"/>
        <v>0</v>
      </c>
    </row>
    <row r="30" spans="1:66" ht="21.75" customHeight="1">
      <c r="A30" s="133" t="s">
        <v>38</v>
      </c>
      <c r="B30" s="134" t="s">
        <v>112</v>
      </c>
      <c r="C30" s="130" t="s">
        <v>100</v>
      </c>
      <c r="D30" s="11">
        <f>SUM(G30,F30)</f>
        <v>70</v>
      </c>
      <c r="E30" s="8">
        <v>70</v>
      </c>
      <c r="F30" s="11">
        <v>16</v>
      </c>
      <c r="G30" s="96">
        <f>SUM(J30:O30)</f>
        <v>54</v>
      </c>
      <c r="H30" s="8">
        <v>54</v>
      </c>
      <c r="I30" s="164">
        <v>17</v>
      </c>
      <c r="J30" s="15">
        <v>0</v>
      </c>
      <c r="K30" s="176">
        <v>0</v>
      </c>
      <c r="L30" s="159">
        <v>54</v>
      </c>
      <c r="M30" s="13">
        <v>0</v>
      </c>
      <c r="N30" s="10">
        <v>0</v>
      </c>
      <c r="O30" s="14">
        <v>0</v>
      </c>
      <c r="P30" s="232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17">
        <f t="shared" si="4"/>
        <v>0</v>
      </c>
      <c r="AI30" s="245"/>
      <c r="AJ30" s="246"/>
      <c r="AK30" s="232"/>
      <c r="AL30" s="233"/>
      <c r="AM30" s="233"/>
      <c r="AN30" s="233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  <c r="AY30" s="233"/>
      <c r="AZ30" s="233"/>
      <c r="BA30" s="233"/>
      <c r="BB30" s="233"/>
      <c r="BC30" s="233"/>
      <c r="BD30" s="233"/>
      <c r="BE30" s="233"/>
      <c r="BF30" s="233"/>
      <c r="BG30" s="233"/>
      <c r="BH30" s="349"/>
      <c r="BI30" s="403"/>
      <c r="BJ30" s="392"/>
      <c r="BK30" s="216"/>
      <c r="BL30" s="217">
        <f t="shared" si="12"/>
        <v>0</v>
      </c>
      <c r="BM30" s="283">
        <f t="shared" si="11"/>
        <v>0</v>
      </c>
      <c r="BN30" s="302">
        <f>SUM(J30:K30)</f>
        <v>0</v>
      </c>
    </row>
    <row r="31" spans="1:66" ht="17.25" customHeight="1">
      <c r="A31" s="136" t="s">
        <v>39</v>
      </c>
      <c r="B31" s="137" t="s">
        <v>98</v>
      </c>
      <c r="C31" s="130" t="s">
        <v>92</v>
      </c>
      <c r="D31" s="11">
        <f>SUM(G31,F31)</f>
        <v>52</v>
      </c>
      <c r="E31" s="8">
        <v>52</v>
      </c>
      <c r="F31" s="11">
        <v>16</v>
      </c>
      <c r="G31" s="96">
        <f>SUM(J31:O31)</f>
        <v>36</v>
      </c>
      <c r="H31" s="8">
        <v>36</v>
      </c>
      <c r="I31" s="164">
        <v>10</v>
      </c>
      <c r="J31" s="15">
        <v>17</v>
      </c>
      <c r="K31" s="177">
        <v>19</v>
      </c>
      <c r="L31" s="15">
        <v>0</v>
      </c>
      <c r="M31" s="13">
        <v>0</v>
      </c>
      <c r="N31" s="10">
        <v>0</v>
      </c>
      <c r="O31" s="14">
        <v>0</v>
      </c>
      <c r="P31" s="227">
        <v>2</v>
      </c>
      <c r="Q31" s="222">
        <v>2</v>
      </c>
      <c r="R31" s="222">
        <v>1</v>
      </c>
      <c r="S31" s="222">
        <v>1</v>
      </c>
      <c r="T31" s="222">
        <v>1</v>
      </c>
      <c r="U31" s="222">
        <v>2</v>
      </c>
      <c r="V31" s="222">
        <v>2</v>
      </c>
      <c r="W31" s="222"/>
      <c r="X31" s="222">
        <v>1</v>
      </c>
      <c r="Y31" s="222"/>
      <c r="Z31" s="222"/>
      <c r="AA31" s="222">
        <v>1</v>
      </c>
      <c r="AB31" s="222"/>
      <c r="AC31" s="222">
        <v>2</v>
      </c>
      <c r="AD31" s="222">
        <v>2</v>
      </c>
      <c r="AE31" s="222">
        <v>1</v>
      </c>
      <c r="AF31" s="222"/>
      <c r="AG31" s="222"/>
      <c r="AH31" s="217">
        <f t="shared" si="4"/>
        <v>18</v>
      </c>
      <c r="AI31" s="220"/>
      <c r="AJ31" s="221"/>
      <c r="AK31" s="227"/>
      <c r="AL31" s="222">
        <v>1</v>
      </c>
      <c r="AM31" s="222">
        <v>1</v>
      </c>
      <c r="AN31" s="222">
        <v>1</v>
      </c>
      <c r="AO31" s="222">
        <v>1</v>
      </c>
      <c r="AP31" s="222">
        <v>1</v>
      </c>
      <c r="AQ31" s="222">
        <v>1</v>
      </c>
      <c r="AR31" s="222">
        <v>1</v>
      </c>
      <c r="AS31" s="222">
        <v>1</v>
      </c>
      <c r="AT31" s="222">
        <v>1</v>
      </c>
      <c r="AU31" s="222">
        <v>1</v>
      </c>
      <c r="AV31" s="222">
        <v>1</v>
      </c>
      <c r="AW31" s="222">
        <v>1</v>
      </c>
      <c r="AX31" s="222">
        <v>1</v>
      </c>
      <c r="AY31" s="222">
        <v>1</v>
      </c>
      <c r="AZ31" s="222">
        <v>1</v>
      </c>
      <c r="BA31" s="222">
        <v>1</v>
      </c>
      <c r="BB31" s="222">
        <v>1</v>
      </c>
      <c r="BC31" s="261">
        <v>1</v>
      </c>
      <c r="BD31" s="222"/>
      <c r="BE31" s="222"/>
      <c r="BF31" s="222"/>
      <c r="BG31" s="222"/>
      <c r="BH31" s="384"/>
      <c r="BI31" s="404"/>
      <c r="BJ31" s="397"/>
      <c r="BK31" s="228"/>
      <c r="BL31" s="217">
        <f t="shared" si="12"/>
        <v>18</v>
      </c>
      <c r="BM31" s="224">
        <f t="shared" si="11"/>
        <v>36</v>
      </c>
      <c r="BN31" s="302">
        <f>SUM(J31:K31)</f>
        <v>36</v>
      </c>
    </row>
    <row r="32" spans="1:66" ht="16.5" customHeight="1" thickBot="1">
      <c r="A32" s="136" t="s">
        <v>40</v>
      </c>
      <c r="B32" s="137" t="s">
        <v>113</v>
      </c>
      <c r="C32" s="130" t="s">
        <v>41</v>
      </c>
      <c r="D32" s="11">
        <f>SUM(G32,F32)</f>
        <v>64</v>
      </c>
      <c r="E32" s="8">
        <v>64</v>
      </c>
      <c r="F32" s="11">
        <v>18</v>
      </c>
      <c r="G32" s="96">
        <f>SUM(J32:O32)</f>
        <v>46</v>
      </c>
      <c r="H32" s="8">
        <v>46</v>
      </c>
      <c r="I32" s="164">
        <v>17</v>
      </c>
      <c r="J32" s="15">
        <v>17</v>
      </c>
      <c r="K32" s="184">
        <v>29</v>
      </c>
      <c r="L32" s="15">
        <v>0</v>
      </c>
      <c r="M32" s="13">
        <v>0</v>
      </c>
      <c r="N32" s="10">
        <v>0</v>
      </c>
      <c r="O32" s="14">
        <v>0</v>
      </c>
      <c r="P32" s="227"/>
      <c r="Q32" s="222">
        <v>2</v>
      </c>
      <c r="R32" s="222">
        <v>2</v>
      </c>
      <c r="S32" s="222">
        <v>2</v>
      </c>
      <c r="T32" s="222">
        <v>2</v>
      </c>
      <c r="U32" s="222">
        <v>2</v>
      </c>
      <c r="V32" s="222">
        <v>1</v>
      </c>
      <c r="W32" s="222">
        <v>1</v>
      </c>
      <c r="X32" s="222">
        <v>1</v>
      </c>
      <c r="Y32" s="222">
        <v>2</v>
      </c>
      <c r="Z32" s="222">
        <v>2</v>
      </c>
      <c r="AA32" s="222">
        <v>2</v>
      </c>
      <c r="AB32" s="222">
        <v>1</v>
      </c>
      <c r="AC32" s="222">
        <v>1</v>
      </c>
      <c r="AD32" s="222">
        <v>1</v>
      </c>
      <c r="AE32" s="222">
        <v>1</v>
      </c>
      <c r="AF32" s="222">
        <v>1</v>
      </c>
      <c r="AG32" s="222">
        <v>1</v>
      </c>
      <c r="AH32" s="217">
        <f t="shared" si="4"/>
        <v>25</v>
      </c>
      <c r="AI32" s="220"/>
      <c r="AJ32" s="221"/>
      <c r="AK32" s="227"/>
      <c r="AL32" s="222">
        <v>1</v>
      </c>
      <c r="AM32" s="222">
        <v>1</v>
      </c>
      <c r="AN32" s="222">
        <v>1</v>
      </c>
      <c r="AO32" s="222">
        <v>1</v>
      </c>
      <c r="AP32" s="222">
        <v>1</v>
      </c>
      <c r="AQ32" s="222">
        <v>1</v>
      </c>
      <c r="AR32" s="222">
        <v>1</v>
      </c>
      <c r="AS32" s="222">
        <v>1</v>
      </c>
      <c r="AT32" s="222">
        <v>1</v>
      </c>
      <c r="AU32" s="222">
        <v>1</v>
      </c>
      <c r="AV32" s="222">
        <v>1</v>
      </c>
      <c r="AW32" s="222">
        <v>1</v>
      </c>
      <c r="AX32" s="222">
        <v>1</v>
      </c>
      <c r="AY32" s="222">
        <v>1</v>
      </c>
      <c r="AZ32" s="222">
        <v>1</v>
      </c>
      <c r="BA32" s="222">
        <v>1</v>
      </c>
      <c r="BB32" s="222">
        <v>1</v>
      </c>
      <c r="BC32" s="222">
        <v>2</v>
      </c>
      <c r="BD32" s="222">
        <v>2</v>
      </c>
      <c r="BE32" s="222">
        <v>2</v>
      </c>
      <c r="BF32" s="222"/>
      <c r="BG32" s="222"/>
      <c r="BH32" s="384"/>
      <c r="BI32" s="408"/>
      <c r="BJ32" s="393"/>
      <c r="BK32" s="223"/>
      <c r="BL32" s="217">
        <f t="shared" si="12"/>
        <v>23</v>
      </c>
      <c r="BM32" s="224">
        <f t="shared" si="11"/>
        <v>48</v>
      </c>
      <c r="BN32" s="302">
        <f>SUM(J32:K32)</f>
        <v>46</v>
      </c>
    </row>
    <row r="33" spans="1:66" ht="17.25" customHeight="1" hidden="1">
      <c r="A33" s="136"/>
      <c r="B33" s="137"/>
      <c r="C33" s="130" t="s">
        <v>56</v>
      </c>
      <c r="D33" s="11">
        <f>SUM(G33,F33)</f>
        <v>0</v>
      </c>
      <c r="E33" s="8">
        <v>0</v>
      </c>
      <c r="F33" s="11">
        <v>0</v>
      </c>
      <c r="G33" s="96">
        <f>SUM(J33:O33)</f>
        <v>0</v>
      </c>
      <c r="H33" s="8">
        <v>0</v>
      </c>
      <c r="I33" s="164"/>
      <c r="J33" s="15">
        <v>0</v>
      </c>
      <c r="K33" s="176">
        <v>0</v>
      </c>
      <c r="L33" s="159">
        <v>0</v>
      </c>
      <c r="M33" s="13">
        <v>0</v>
      </c>
      <c r="N33" s="10">
        <v>0</v>
      </c>
      <c r="O33" s="14">
        <v>0</v>
      </c>
      <c r="P33" s="241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57">
        <f t="shared" si="4"/>
        <v>0</v>
      </c>
      <c r="AI33" s="242"/>
      <c r="AJ33" s="243"/>
      <c r="AK33" s="241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240"/>
      <c r="BC33" s="240"/>
      <c r="BD33" s="240"/>
      <c r="BE33" s="240"/>
      <c r="BF33" s="240"/>
      <c r="BG33" s="240"/>
      <c r="BH33" s="385"/>
      <c r="BI33" s="405"/>
      <c r="BJ33" s="394"/>
      <c r="BK33" s="244"/>
      <c r="BL33" s="257">
        <f t="shared" si="12"/>
        <v>0</v>
      </c>
      <c r="BM33" s="224">
        <f t="shared" si="11"/>
        <v>0</v>
      </c>
      <c r="BN33" s="302">
        <f>SUM(J33:K33)</f>
        <v>0</v>
      </c>
    </row>
    <row r="34" spans="1:66" ht="3" customHeight="1" hidden="1" thickBot="1">
      <c r="A34" s="138" t="s">
        <v>157</v>
      </c>
      <c r="B34" s="139" t="s">
        <v>42</v>
      </c>
      <c r="C34" s="135" t="s">
        <v>31</v>
      </c>
      <c r="D34" s="11">
        <f>SUM(G34,F34)</f>
        <v>46</v>
      </c>
      <c r="E34" s="8">
        <v>46</v>
      </c>
      <c r="F34" s="11">
        <v>14</v>
      </c>
      <c r="G34" s="96">
        <f>SUM(J34:O34)</f>
        <v>32</v>
      </c>
      <c r="H34" s="8">
        <v>32</v>
      </c>
      <c r="I34" s="164">
        <v>24</v>
      </c>
      <c r="J34" s="15">
        <v>0</v>
      </c>
      <c r="K34" s="176">
        <v>0</v>
      </c>
      <c r="L34" s="15">
        <v>0</v>
      </c>
      <c r="M34" s="182">
        <v>32</v>
      </c>
      <c r="N34" s="10">
        <v>0</v>
      </c>
      <c r="O34" s="14">
        <v>0</v>
      </c>
      <c r="P34" s="266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8"/>
      <c r="AH34" s="269">
        <f t="shared" si="4"/>
        <v>0</v>
      </c>
      <c r="AI34" s="270"/>
      <c r="AJ34" s="231"/>
      <c r="AK34" s="266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267"/>
      <c r="BC34" s="267"/>
      <c r="BD34" s="267"/>
      <c r="BE34" s="267"/>
      <c r="BF34" s="267"/>
      <c r="BG34" s="267"/>
      <c r="BH34" s="378"/>
      <c r="BI34" s="409"/>
      <c r="BJ34" s="398"/>
      <c r="BK34" s="271"/>
      <c r="BL34" s="377">
        <f t="shared" si="12"/>
        <v>0</v>
      </c>
      <c r="BM34" s="272">
        <f t="shared" si="11"/>
        <v>0</v>
      </c>
      <c r="BN34" s="302">
        <f>SUM(J34:K34)</f>
        <v>0</v>
      </c>
    </row>
    <row r="35" spans="1:65" ht="21.75" customHeight="1" thickBot="1">
      <c r="A35" s="368" t="s">
        <v>43</v>
      </c>
      <c r="B35" s="368" t="s">
        <v>44</v>
      </c>
      <c r="C35" s="369"/>
      <c r="D35" s="370">
        <f aca="true" t="shared" si="14" ref="D35:O35">SUM(D36,D40,D41,D44,D4,D49,D50)</f>
        <v>2110</v>
      </c>
      <c r="E35" s="370">
        <f t="shared" si="14"/>
        <v>2110</v>
      </c>
      <c r="F35" s="370">
        <f t="shared" si="14"/>
        <v>232</v>
      </c>
      <c r="G35" s="370">
        <f t="shared" si="14"/>
        <v>1878</v>
      </c>
      <c r="H35" s="370">
        <f t="shared" si="14"/>
        <v>1878</v>
      </c>
      <c r="I35" s="371">
        <f t="shared" si="14"/>
        <v>1469</v>
      </c>
      <c r="J35" s="372">
        <f t="shared" si="14"/>
        <v>117</v>
      </c>
      <c r="K35" s="371">
        <f t="shared" si="14"/>
        <v>201</v>
      </c>
      <c r="L35" s="372">
        <f t="shared" si="14"/>
        <v>134</v>
      </c>
      <c r="M35" s="373">
        <f t="shared" si="14"/>
        <v>279</v>
      </c>
      <c r="N35" s="372">
        <f t="shared" si="14"/>
        <v>412</v>
      </c>
      <c r="O35" s="373">
        <f t="shared" si="14"/>
        <v>735</v>
      </c>
      <c r="P35" s="155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229">
        <f t="shared" si="4"/>
        <v>0</v>
      </c>
      <c r="AI35" s="248"/>
      <c r="AJ35" s="249"/>
      <c r="AK35" s="236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7"/>
      <c r="BI35" s="406"/>
      <c r="BJ35" s="396"/>
      <c r="BK35" s="157"/>
      <c r="BL35" s="229">
        <f t="shared" si="12"/>
        <v>0</v>
      </c>
      <c r="BM35" s="376">
        <f t="shared" si="11"/>
        <v>0</v>
      </c>
    </row>
    <row r="36" spans="1:65" ht="4.5" customHeight="1" hidden="1" thickBot="1">
      <c r="A36" s="16" t="s">
        <v>45</v>
      </c>
      <c r="B36" s="80" t="s">
        <v>46</v>
      </c>
      <c r="C36" s="81"/>
      <c r="D36" s="82">
        <f aca="true" t="shared" si="15" ref="D36:O36">SUM(D37,D42,D46)</f>
        <v>706</v>
      </c>
      <c r="E36" s="83">
        <f t="shared" si="15"/>
        <v>706</v>
      </c>
      <c r="F36" s="82">
        <f t="shared" si="15"/>
        <v>232</v>
      </c>
      <c r="G36" s="82">
        <f t="shared" si="15"/>
        <v>474</v>
      </c>
      <c r="H36" s="83">
        <f t="shared" si="15"/>
        <v>474</v>
      </c>
      <c r="I36" s="95">
        <f t="shared" si="15"/>
        <v>173</v>
      </c>
      <c r="J36" s="174">
        <f t="shared" si="15"/>
        <v>33</v>
      </c>
      <c r="K36" s="95">
        <f t="shared" si="15"/>
        <v>45</v>
      </c>
      <c r="L36" s="174">
        <f t="shared" si="15"/>
        <v>50</v>
      </c>
      <c r="M36" s="175">
        <f t="shared" si="15"/>
        <v>87</v>
      </c>
      <c r="N36" s="174">
        <f t="shared" si="15"/>
        <v>160</v>
      </c>
      <c r="O36" s="175">
        <f t="shared" si="15"/>
        <v>99</v>
      </c>
      <c r="P36" s="264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2"/>
      <c r="AH36" s="229">
        <f t="shared" si="4"/>
        <v>0</v>
      </c>
      <c r="AI36" s="248"/>
      <c r="AJ36" s="249"/>
      <c r="AK36" s="264"/>
      <c r="AL36" s="265"/>
      <c r="AM36" s="265"/>
      <c r="AN36" s="265"/>
      <c r="AO36" s="265"/>
      <c r="AP36" s="265"/>
      <c r="AQ36" s="294"/>
      <c r="AR36" s="265"/>
      <c r="AS36" s="265"/>
      <c r="AT36" s="265"/>
      <c r="AU36" s="265"/>
      <c r="AV36" s="294"/>
      <c r="AW36" s="265"/>
      <c r="AX36" s="265"/>
      <c r="AY36" s="265"/>
      <c r="AZ36" s="265"/>
      <c r="BA36" s="265"/>
      <c r="BB36" s="265"/>
      <c r="BC36" s="265"/>
      <c r="BD36" s="265"/>
      <c r="BE36" s="265"/>
      <c r="BF36" s="265"/>
      <c r="BG36" s="265"/>
      <c r="BH36" s="386"/>
      <c r="BI36" s="406"/>
      <c r="BJ36" s="396"/>
      <c r="BK36" s="157"/>
      <c r="BL36" s="279">
        <f t="shared" si="12"/>
        <v>0</v>
      </c>
      <c r="BM36" s="283">
        <f t="shared" si="11"/>
        <v>0</v>
      </c>
    </row>
    <row r="37" spans="1:65" ht="30.75" customHeight="1">
      <c r="A37" s="17" t="s">
        <v>47</v>
      </c>
      <c r="B37" s="106" t="s">
        <v>130</v>
      </c>
      <c r="C37" s="107" t="s">
        <v>48</v>
      </c>
      <c r="D37" s="18">
        <f aca="true" t="shared" si="16" ref="D37:O37">SUM(D38:D39)</f>
        <v>307</v>
      </c>
      <c r="E37" s="19">
        <f t="shared" si="16"/>
        <v>307</v>
      </c>
      <c r="F37" s="18">
        <f t="shared" si="16"/>
        <v>99</v>
      </c>
      <c r="G37" s="49">
        <f t="shared" si="16"/>
        <v>208</v>
      </c>
      <c r="H37" s="30">
        <f t="shared" si="16"/>
        <v>208</v>
      </c>
      <c r="I37" s="168">
        <f t="shared" si="16"/>
        <v>74</v>
      </c>
      <c r="J37" s="21">
        <f t="shared" si="16"/>
        <v>33</v>
      </c>
      <c r="K37" s="50">
        <f t="shared" si="16"/>
        <v>45</v>
      </c>
      <c r="L37" s="21">
        <f t="shared" si="16"/>
        <v>18</v>
      </c>
      <c r="M37" s="20">
        <f t="shared" si="16"/>
        <v>23</v>
      </c>
      <c r="N37" s="21">
        <f t="shared" si="16"/>
        <v>64</v>
      </c>
      <c r="O37" s="20">
        <f t="shared" si="16"/>
        <v>25</v>
      </c>
      <c r="P37" s="227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17">
        <f t="shared" si="4"/>
        <v>0</v>
      </c>
      <c r="AI37" s="245"/>
      <c r="AJ37" s="246"/>
      <c r="AK37" s="227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384"/>
      <c r="BI37" s="403"/>
      <c r="BJ37" s="392"/>
      <c r="BK37" s="216"/>
      <c r="BL37" s="217"/>
      <c r="BM37" s="224"/>
    </row>
    <row r="38" spans="1:66" ht="27.75" customHeight="1">
      <c r="A38" s="140" t="s">
        <v>49</v>
      </c>
      <c r="B38" s="263" t="s">
        <v>115</v>
      </c>
      <c r="C38" s="130" t="s">
        <v>33</v>
      </c>
      <c r="D38" s="11">
        <f>SUM(G38,F38)</f>
        <v>54</v>
      </c>
      <c r="E38" s="8">
        <v>54</v>
      </c>
      <c r="F38" s="11">
        <v>18</v>
      </c>
      <c r="G38" s="96">
        <f>SUM(J38:O38)</f>
        <v>36</v>
      </c>
      <c r="H38" s="8">
        <v>36</v>
      </c>
      <c r="I38" s="164">
        <v>18</v>
      </c>
      <c r="J38" s="15">
        <v>17</v>
      </c>
      <c r="K38" s="186">
        <v>19</v>
      </c>
      <c r="L38" s="15">
        <v>0</v>
      </c>
      <c r="M38" s="13">
        <v>0</v>
      </c>
      <c r="N38" s="15">
        <v>0</v>
      </c>
      <c r="O38" s="105">
        <v>0</v>
      </c>
      <c r="P38" s="227">
        <v>1</v>
      </c>
      <c r="Q38" s="222">
        <v>2</v>
      </c>
      <c r="R38" s="222">
        <v>1</v>
      </c>
      <c r="S38" s="222">
        <v>1</v>
      </c>
      <c r="T38" s="222">
        <v>1</v>
      </c>
      <c r="U38" s="222">
        <v>1</v>
      </c>
      <c r="V38" s="222">
        <v>1</v>
      </c>
      <c r="W38" s="222">
        <v>1</v>
      </c>
      <c r="X38" s="222">
        <v>1</v>
      </c>
      <c r="Y38" s="222">
        <v>2</v>
      </c>
      <c r="Z38" s="222">
        <v>2</v>
      </c>
      <c r="AA38" s="222">
        <v>2</v>
      </c>
      <c r="AB38" s="222">
        <v>1</v>
      </c>
      <c r="AC38" s="222">
        <v>2</v>
      </c>
      <c r="AD38" s="222">
        <v>2</v>
      </c>
      <c r="AE38" s="222">
        <v>2</v>
      </c>
      <c r="AF38" s="222">
        <v>1</v>
      </c>
      <c r="AG38" s="222"/>
      <c r="AH38" s="217">
        <f t="shared" si="4"/>
        <v>24</v>
      </c>
      <c r="AI38" s="220"/>
      <c r="AJ38" s="221"/>
      <c r="AK38" s="227"/>
      <c r="AL38" s="222"/>
      <c r="AM38" s="222"/>
      <c r="AN38" s="222">
        <v>1</v>
      </c>
      <c r="AO38" s="222">
        <v>1</v>
      </c>
      <c r="AP38" s="222">
        <v>1</v>
      </c>
      <c r="AQ38" s="222">
        <v>1</v>
      </c>
      <c r="AR38" s="222">
        <v>1</v>
      </c>
      <c r="AS38" s="222">
        <v>1</v>
      </c>
      <c r="AT38" s="222">
        <v>1</v>
      </c>
      <c r="AU38" s="222">
        <v>1</v>
      </c>
      <c r="AV38" s="222">
        <v>1</v>
      </c>
      <c r="AW38" s="222">
        <v>1</v>
      </c>
      <c r="AX38" s="222">
        <v>1</v>
      </c>
      <c r="AY38" s="222">
        <v>1</v>
      </c>
      <c r="AZ38" s="222">
        <v>1</v>
      </c>
      <c r="BA38" s="222">
        <v>1</v>
      </c>
      <c r="BB38" s="261">
        <v>1</v>
      </c>
      <c r="BC38" s="222"/>
      <c r="BD38" s="222"/>
      <c r="BE38" s="222"/>
      <c r="BF38" s="222"/>
      <c r="BG38" s="222"/>
      <c r="BH38" s="384"/>
      <c r="BI38" s="404"/>
      <c r="BJ38" s="393"/>
      <c r="BK38" s="223"/>
      <c r="BL38" s="217">
        <f t="shared" si="12"/>
        <v>15</v>
      </c>
      <c r="BM38" s="224">
        <f t="shared" si="11"/>
        <v>39</v>
      </c>
      <c r="BN38" s="302">
        <f>SUM(J38:K38)</f>
        <v>36</v>
      </c>
    </row>
    <row r="39" spans="1:66" ht="41.25" customHeight="1">
      <c r="A39" s="140" t="s">
        <v>50</v>
      </c>
      <c r="B39" s="141" t="s">
        <v>116</v>
      </c>
      <c r="C39" s="130" t="s">
        <v>20</v>
      </c>
      <c r="D39" s="142">
        <f>SUM(G39,F39)</f>
        <v>253</v>
      </c>
      <c r="E39" s="22">
        <v>253</v>
      </c>
      <c r="F39" s="142">
        <v>81</v>
      </c>
      <c r="G39" s="96">
        <f>SUM(J39:O39)</f>
        <v>172</v>
      </c>
      <c r="H39" s="8">
        <v>172</v>
      </c>
      <c r="I39" s="169">
        <v>56</v>
      </c>
      <c r="J39" s="108">
        <v>16</v>
      </c>
      <c r="K39" s="147">
        <v>26</v>
      </c>
      <c r="L39" s="108">
        <v>18</v>
      </c>
      <c r="M39" s="105">
        <v>23</v>
      </c>
      <c r="N39" s="108">
        <v>64</v>
      </c>
      <c r="O39" s="79">
        <v>25</v>
      </c>
      <c r="P39" s="227"/>
      <c r="Q39" s="222">
        <v>1</v>
      </c>
      <c r="R39" s="222">
        <v>1</v>
      </c>
      <c r="S39" s="222">
        <v>1</v>
      </c>
      <c r="T39" s="222">
        <v>1</v>
      </c>
      <c r="U39" s="222">
        <v>1</v>
      </c>
      <c r="V39" s="222">
        <v>1</v>
      </c>
      <c r="W39" s="222">
        <v>1</v>
      </c>
      <c r="X39" s="222"/>
      <c r="Y39" s="222">
        <v>1</v>
      </c>
      <c r="Z39" s="222">
        <v>1</v>
      </c>
      <c r="AA39" s="222">
        <v>1</v>
      </c>
      <c r="AB39" s="222">
        <v>1</v>
      </c>
      <c r="AC39" s="222">
        <v>3</v>
      </c>
      <c r="AD39" s="222">
        <v>3</v>
      </c>
      <c r="AE39" s="222">
        <v>3</v>
      </c>
      <c r="AF39" s="222">
        <v>1</v>
      </c>
      <c r="AG39" s="222"/>
      <c r="AH39" s="217">
        <f t="shared" si="4"/>
        <v>21</v>
      </c>
      <c r="AI39" s="220"/>
      <c r="AJ39" s="221"/>
      <c r="AK39" s="227">
        <v>1</v>
      </c>
      <c r="AL39" s="222">
        <v>1</v>
      </c>
      <c r="AM39" s="222">
        <v>1</v>
      </c>
      <c r="AN39" s="222">
        <v>1</v>
      </c>
      <c r="AO39" s="222">
        <v>1</v>
      </c>
      <c r="AP39" s="222">
        <v>1</v>
      </c>
      <c r="AQ39" s="222">
        <v>1</v>
      </c>
      <c r="AR39" s="222">
        <v>1</v>
      </c>
      <c r="AS39" s="222">
        <v>1</v>
      </c>
      <c r="AT39" s="222">
        <v>1</v>
      </c>
      <c r="AU39" s="222">
        <v>1</v>
      </c>
      <c r="AV39" s="222">
        <v>1</v>
      </c>
      <c r="AW39" s="222">
        <v>1</v>
      </c>
      <c r="AX39" s="222">
        <v>1</v>
      </c>
      <c r="AY39" s="222">
        <v>1</v>
      </c>
      <c r="AZ39" s="222">
        <v>1</v>
      </c>
      <c r="BA39" s="222">
        <v>1</v>
      </c>
      <c r="BB39" s="222">
        <v>2</v>
      </c>
      <c r="BC39" s="222">
        <v>2</v>
      </c>
      <c r="BD39" s="222">
        <v>2</v>
      </c>
      <c r="BE39" s="222">
        <v>1</v>
      </c>
      <c r="BF39" s="222">
        <v>1</v>
      </c>
      <c r="BG39" s="222"/>
      <c r="BH39" s="384"/>
      <c r="BI39" s="404"/>
      <c r="BJ39" s="393"/>
      <c r="BK39" s="223"/>
      <c r="BL39" s="217">
        <f t="shared" si="12"/>
        <v>25</v>
      </c>
      <c r="BM39" s="224">
        <f t="shared" si="11"/>
        <v>46</v>
      </c>
      <c r="BN39" s="302">
        <f>SUM(J39:K39)</f>
        <v>42</v>
      </c>
    </row>
    <row r="40" spans="1:66" ht="27" customHeight="1" thickBot="1">
      <c r="A40" s="140" t="s">
        <v>51</v>
      </c>
      <c r="B40" s="119" t="s">
        <v>52</v>
      </c>
      <c r="C40" s="130" t="s">
        <v>128</v>
      </c>
      <c r="D40" s="77">
        <f>SUM(G40,F40)</f>
        <v>684</v>
      </c>
      <c r="E40" s="25">
        <v>888</v>
      </c>
      <c r="F40" s="77">
        <v>0</v>
      </c>
      <c r="G40" s="96">
        <f>SUM(J40:O40)</f>
        <v>684</v>
      </c>
      <c r="H40" s="8">
        <v>684</v>
      </c>
      <c r="I40" s="170">
        <v>684</v>
      </c>
      <c r="J40" s="75">
        <v>84</v>
      </c>
      <c r="K40" s="189">
        <v>156</v>
      </c>
      <c r="L40" s="75">
        <v>84</v>
      </c>
      <c r="M40" s="78">
        <v>156</v>
      </c>
      <c r="N40" s="75">
        <v>168</v>
      </c>
      <c r="O40" s="78">
        <v>36</v>
      </c>
      <c r="P40" s="241"/>
      <c r="Q40" s="240"/>
      <c r="R40" s="240">
        <v>6</v>
      </c>
      <c r="S40" s="240">
        <v>6</v>
      </c>
      <c r="T40" s="240">
        <v>6</v>
      </c>
      <c r="U40" s="240">
        <v>6</v>
      </c>
      <c r="V40" s="240">
        <v>6</v>
      </c>
      <c r="W40" s="240">
        <v>6</v>
      </c>
      <c r="X40" s="240">
        <v>6</v>
      </c>
      <c r="Y40" s="240">
        <v>6</v>
      </c>
      <c r="Z40" s="240">
        <v>6</v>
      </c>
      <c r="AA40" s="240">
        <v>6</v>
      </c>
      <c r="AB40" s="240">
        <v>6</v>
      </c>
      <c r="AC40" s="240"/>
      <c r="AD40" s="240"/>
      <c r="AE40" s="240"/>
      <c r="AF40" s="240">
        <v>6</v>
      </c>
      <c r="AG40" s="240"/>
      <c r="AH40" s="257">
        <f>SUM(P40:AG40)</f>
        <v>72</v>
      </c>
      <c r="AI40" s="242"/>
      <c r="AJ40" s="243"/>
      <c r="AK40" s="241"/>
      <c r="AL40" s="240">
        <v>6</v>
      </c>
      <c r="AM40" s="240">
        <v>6</v>
      </c>
      <c r="AN40" s="240">
        <v>6</v>
      </c>
      <c r="AO40" s="240">
        <v>6</v>
      </c>
      <c r="AP40" s="240">
        <v>6</v>
      </c>
      <c r="AQ40" s="240">
        <v>6</v>
      </c>
      <c r="AR40" s="240">
        <v>6</v>
      </c>
      <c r="AS40" s="240">
        <v>6</v>
      </c>
      <c r="AT40" s="240">
        <v>6</v>
      </c>
      <c r="AU40" s="240">
        <v>6</v>
      </c>
      <c r="AV40" s="240">
        <v>6</v>
      </c>
      <c r="AW40" s="240">
        <v>6</v>
      </c>
      <c r="AX40" s="240">
        <v>6</v>
      </c>
      <c r="AY40" s="240">
        <v>6</v>
      </c>
      <c r="AZ40" s="240">
        <v>6</v>
      </c>
      <c r="BA40" s="240">
        <v>6</v>
      </c>
      <c r="BB40" s="240">
        <v>6</v>
      </c>
      <c r="BC40" s="240">
        <v>6</v>
      </c>
      <c r="BD40" s="240">
        <v>6</v>
      </c>
      <c r="BE40" s="240">
        <v>12</v>
      </c>
      <c r="BF40" s="240">
        <v>12</v>
      </c>
      <c r="BG40" s="240">
        <v>12</v>
      </c>
      <c r="BH40" s="417">
        <v>12</v>
      </c>
      <c r="BI40" s="405"/>
      <c r="BJ40" s="394"/>
      <c r="BK40" s="244"/>
      <c r="BL40" s="257">
        <f>SUM(AK40:BI40)</f>
        <v>162</v>
      </c>
      <c r="BM40" s="272">
        <f t="shared" si="11"/>
        <v>234</v>
      </c>
      <c r="BN40" s="302">
        <f>SUM(J40:K40)</f>
        <v>240</v>
      </c>
    </row>
    <row r="41" spans="1:66" ht="26.25" customHeight="1" hidden="1" thickBot="1">
      <c r="A41" s="140" t="s">
        <v>53</v>
      </c>
      <c r="B41" s="119" t="s">
        <v>54</v>
      </c>
      <c r="C41" s="130" t="s">
        <v>126</v>
      </c>
      <c r="D41" s="77">
        <f>SUM(G41,F41)</f>
        <v>396</v>
      </c>
      <c r="E41" s="25">
        <v>300</v>
      </c>
      <c r="F41" s="77">
        <v>0</v>
      </c>
      <c r="G41" s="96">
        <f>SUM(J41:O41)</f>
        <v>396</v>
      </c>
      <c r="H41" s="8">
        <v>396</v>
      </c>
      <c r="I41" s="170">
        <v>396</v>
      </c>
      <c r="J41" s="75"/>
      <c r="K41" s="148"/>
      <c r="L41" s="75">
        <v>0</v>
      </c>
      <c r="M41" s="76">
        <v>0</v>
      </c>
      <c r="N41" s="75">
        <v>0</v>
      </c>
      <c r="O41" s="78">
        <v>396</v>
      </c>
      <c r="P41" s="266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9">
        <f t="shared" si="4"/>
        <v>0</v>
      </c>
      <c r="AI41" s="270"/>
      <c r="AJ41" s="231"/>
      <c r="AK41" s="266"/>
      <c r="AL41" s="267"/>
      <c r="AM41" s="267"/>
      <c r="AN41" s="267"/>
      <c r="AO41" s="267"/>
      <c r="AP41" s="267"/>
      <c r="AQ41" s="267"/>
      <c r="AR41" s="267"/>
      <c r="AS41" s="267"/>
      <c r="AT41" s="267"/>
      <c r="AU41" s="267"/>
      <c r="AV41" s="267"/>
      <c r="AW41" s="267"/>
      <c r="AX41" s="267"/>
      <c r="AY41" s="267"/>
      <c r="AZ41" s="267"/>
      <c r="BA41" s="267"/>
      <c r="BB41" s="267"/>
      <c r="BC41" s="267"/>
      <c r="BD41" s="267"/>
      <c r="BE41" s="267"/>
      <c r="BF41" s="267"/>
      <c r="BG41" s="267"/>
      <c r="BH41" s="378"/>
      <c r="BI41" s="409"/>
      <c r="BJ41" s="398"/>
      <c r="BK41" s="271"/>
      <c r="BL41" s="269">
        <f aca="true" t="shared" si="17" ref="BL41:BL50">SUM(AK41:BH41)</f>
        <v>0</v>
      </c>
      <c r="BM41" s="224">
        <f t="shared" si="11"/>
        <v>0</v>
      </c>
      <c r="BN41" s="302">
        <f>SUM(J41:K41)</f>
        <v>0</v>
      </c>
    </row>
    <row r="42" spans="1:65" ht="22.5" customHeight="1" hidden="1" thickBot="1">
      <c r="A42" s="29" t="s">
        <v>117</v>
      </c>
      <c r="B42" s="17" t="s">
        <v>129</v>
      </c>
      <c r="C42" s="143" t="s">
        <v>131</v>
      </c>
      <c r="D42" s="18">
        <f aca="true" t="shared" si="18" ref="D42:O42">SUM(D43:D43)</f>
        <v>291</v>
      </c>
      <c r="E42" s="30">
        <f t="shared" si="18"/>
        <v>291</v>
      </c>
      <c r="F42" s="18">
        <f t="shared" si="18"/>
        <v>97</v>
      </c>
      <c r="G42" s="49">
        <f t="shared" si="18"/>
        <v>194</v>
      </c>
      <c r="H42" s="30">
        <f t="shared" si="18"/>
        <v>194</v>
      </c>
      <c r="I42" s="168">
        <f t="shared" si="18"/>
        <v>63</v>
      </c>
      <c r="J42" s="21">
        <f t="shared" si="18"/>
        <v>0</v>
      </c>
      <c r="K42" s="50">
        <f t="shared" si="18"/>
        <v>0</v>
      </c>
      <c r="L42" s="21">
        <f t="shared" si="18"/>
        <v>32</v>
      </c>
      <c r="M42" s="20">
        <f t="shared" si="18"/>
        <v>64</v>
      </c>
      <c r="N42" s="21">
        <f t="shared" si="18"/>
        <v>76</v>
      </c>
      <c r="O42" s="20">
        <f t="shared" si="18"/>
        <v>22</v>
      </c>
      <c r="P42" s="290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339"/>
      <c r="AH42" s="257">
        <f t="shared" si="4"/>
        <v>0</v>
      </c>
      <c r="AI42" s="273"/>
      <c r="AJ42" s="274"/>
      <c r="AK42" s="290"/>
      <c r="AL42" s="291"/>
      <c r="AM42" s="291"/>
      <c r="AN42" s="291"/>
      <c r="AO42" s="291"/>
      <c r="AP42" s="291"/>
      <c r="AQ42" s="298"/>
      <c r="AR42" s="291"/>
      <c r="AS42" s="291"/>
      <c r="AT42" s="291"/>
      <c r="AU42" s="291"/>
      <c r="AV42" s="298"/>
      <c r="AW42" s="291"/>
      <c r="AX42" s="291"/>
      <c r="AY42" s="291"/>
      <c r="AZ42" s="291"/>
      <c r="BA42" s="291"/>
      <c r="BB42" s="291"/>
      <c r="BC42" s="291"/>
      <c r="BD42" s="291"/>
      <c r="BE42" s="291"/>
      <c r="BF42" s="291"/>
      <c r="BG42" s="291"/>
      <c r="BH42" s="387"/>
      <c r="BI42" s="410"/>
      <c r="BJ42" s="399"/>
      <c r="BK42" s="276"/>
      <c r="BL42" s="257">
        <f t="shared" si="17"/>
        <v>0</v>
      </c>
      <c r="BM42" s="272">
        <f t="shared" si="11"/>
        <v>0</v>
      </c>
    </row>
    <row r="43" spans="1:66" ht="15.75" customHeight="1" hidden="1">
      <c r="A43" s="140" t="s">
        <v>118</v>
      </c>
      <c r="B43" s="119" t="s">
        <v>121</v>
      </c>
      <c r="C43" s="51" t="s">
        <v>20</v>
      </c>
      <c r="D43" s="142">
        <f>SUM(G43,F43)</f>
        <v>291</v>
      </c>
      <c r="E43" s="22">
        <v>291</v>
      </c>
      <c r="F43" s="142">
        <v>97</v>
      </c>
      <c r="G43" s="96">
        <f>SUM(J43:O43)</f>
        <v>194</v>
      </c>
      <c r="H43" s="8">
        <v>194</v>
      </c>
      <c r="I43" s="169">
        <v>63</v>
      </c>
      <c r="J43" s="108">
        <v>0</v>
      </c>
      <c r="K43" s="147">
        <v>0</v>
      </c>
      <c r="L43" s="108">
        <v>32</v>
      </c>
      <c r="M43" s="105">
        <v>64</v>
      </c>
      <c r="N43" s="108">
        <v>76</v>
      </c>
      <c r="O43" s="79">
        <v>22</v>
      </c>
      <c r="P43" s="284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285"/>
      <c r="AF43" s="285"/>
      <c r="AG43" s="350"/>
      <c r="AH43" s="286">
        <f t="shared" si="4"/>
        <v>0</v>
      </c>
      <c r="AI43" s="218"/>
      <c r="AJ43" s="219"/>
      <c r="AK43" s="284"/>
      <c r="AL43" s="285"/>
      <c r="AM43" s="285"/>
      <c r="AN43" s="285"/>
      <c r="AO43" s="285"/>
      <c r="AP43" s="285"/>
      <c r="AQ43" s="299"/>
      <c r="AR43" s="285"/>
      <c r="AS43" s="285"/>
      <c r="AT43" s="285"/>
      <c r="AU43" s="285"/>
      <c r="AV43" s="299"/>
      <c r="AW43" s="285"/>
      <c r="AX43" s="285"/>
      <c r="AY43" s="285"/>
      <c r="AZ43" s="285"/>
      <c r="BA43" s="285"/>
      <c r="BB43" s="285"/>
      <c r="BC43" s="285"/>
      <c r="BD43" s="285"/>
      <c r="BE43" s="285"/>
      <c r="BF43" s="285"/>
      <c r="BG43" s="285"/>
      <c r="BH43" s="388"/>
      <c r="BI43" s="411"/>
      <c r="BJ43" s="400"/>
      <c r="BK43" s="288"/>
      <c r="BL43" s="286">
        <f t="shared" si="17"/>
        <v>0</v>
      </c>
      <c r="BM43" s="289">
        <f t="shared" si="11"/>
        <v>0</v>
      </c>
      <c r="BN43" s="302">
        <f>SUM(J43:K43)</f>
        <v>0</v>
      </c>
    </row>
    <row r="44" spans="1:66" ht="14.25" customHeight="1" hidden="1">
      <c r="A44" s="140" t="s">
        <v>119</v>
      </c>
      <c r="B44" s="119" t="s">
        <v>52</v>
      </c>
      <c r="C44" s="51" t="s">
        <v>20</v>
      </c>
      <c r="D44" s="77">
        <f>SUM(G44,F44)</f>
        <v>144</v>
      </c>
      <c r="E44" s="25">
        <v>120</v>
      </c>
      <c r="F44" s="77">
        <v>0</v>
      </c>
      <c r="G44" s="96">
        <f>SUM(J44:O44)</f>
        <v>144</v>
      </c>
      <c r="H44" s="8">
        <v>144</v>
      </c>
      <c r="I44" s="170">
        <v>120</v>
      </c>
      <c r="J44" s="75">
        <v>0</v>
      </c>
      <c r="K44" s="148">
        <v>0</v>
      </c>
      <c r="L44" s="75">
        <v>0</v>
      </c>
      <c r="M44" s="76">
        <v>36</v>
      </c>
      <c r="N44" s="75">
        <v>84</v>
      </c>
      <c r="O44" s="160">
        <v>24</v>
      </c>
      <c r="P44" s="225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2"/>
      <c r="AH44" s="217">
        <f t="shared" si="4"/>
        <v>0</v>
      </c>
      <c r="AI44" s="220"/>
      <c r="AJ44" s="221"/>
      <c r="AK44" s="225"/>
      <c r="AL44" s="226"/>
      <c r="AM44" s="226"/>
      <c r="AN44" s="226"/>
      <c r="AO44" s="226"/>
      <c r="AP44" s="226"/>
      <c r="AQ44" s="296"/>
      <c r="AR44" s="226"/>
      <c r="AS44" s="226"/>
      <c r="AT44" s="226"/>
      <c r="AU44" s="226"/>
      <c r="AV44" s="29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389"/>
      <c r="BI44" s="412"/>
      <c r="BJ44" s="393"/>
      <c r="BK44" s="223"/>
      <c r="BL44" s="217">
        <f t="shared" si="17"/>
        <v>0</v>
      </c>
      <c r="BM44" s="224">
        <f t="shared" si="11"/>
        <v>0</v>
      </c>
      <c r="BN44" s="302">
        <f>SUM(J44:K44)</f>
        <v>0</v>
      </c>
    </row>
    <row r="45" spans="1:66" ht="17.25" customHeight="1" hidden="1" thickBot="1">
      <c r="A45" s="140" t="s">
        <v>120</v>
      </c>
      <c r="B45" s="119" t="s">
        <v>55</v>
      </c>
      <c r="C45" s="51" t="s">
        <v>56</v>
      </c>
      <c r="D45" s="77">
        <f>SUM(G45,F45)</f>
        <v>0</v>
      </c>
      <c r="E45" s="25">
        <v>0</v>
      </c>
      <c r="F45" s="77">
        <v>0</v>
      </c>
      <c r="G45" s="96">
        <f>SUM(J45:O45)</f>
        <v>0</v>
      </c>
      <c r="H45" s="8">
        <v>0</v>
      </c>
      <c r="I45" s="170">
        <v>0</v>
      </c>
      <c r="J45" s="75">
        <v>0</v>
      </c>
      <c r="K45" s="148">
        <v>0</v>
      </c>
      <c r="L45" s="75">
        <v>0</v>
      </c>
      <c r="M45" s="76">
        <v>0</v>
      </c>
      <c r="N45" s="75">
        <v>0</v>
      </c>
      <c r="O45" s="76">
        <v>0</v>
      </c>
      <c r="P45" s="277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356"/>
      <c r="AH45" s="279">
        <f t="shared" si="4"/>
        <v>0</v>
      </c>
      <c r="AI45" s="230"/>
      <c r="AJ45" s="280"/>
      <c r="AK45" s="277"/>
      <c r="AL45" s="278"/>
      <c r="AM45" s="278"/>
      <c r="AN45" s="278"/>
      <c r="AO45" s="278"/>
      <c r="AP45" s="278"/>
      <c r="AQ45" s="300"/>
      <c r="AR45" s="278"/>
      <c r="AS45" s="278"/>
      <c r="AT45" s="278"/>
      <c r="AU45" s="278"/>
      <c r="AV45" s="300"/>
      <c r="AW45" s="278"/>
      <c r="AX45" s="278"/>
      <c r="AY45" s="278"/>
      <c r="AZ45" s="278"/>
      <c r="BA45" s="278"/>
      <c r="BB45" s="278"/>
      <c r="BC45" s="278"/>
      <c r="BD45" s="278"/>
      <c r="BE45" s="278"/>
      <c r="BF45" s="278"/>
      <c r="BG45" s="278"/>
      <c r="BH45" s="390"/>
      <c r="BI45" s="413"/>
      <c r="BJ45" s="401"/>
      <c r="BK45" s="282"/>
      <c r="BL45" s="279">
        <f t="shared" si="17"/>
        <v>0</v>
      </c>
      <c r="BM45" s="283">
        <f t="shared" si="11"/>
        <v>0</v>
      </c>
      <c r="BN45" s="302">
        <f>SUM(J45:K45)</f>
        <v>0</v>
      </c>
    </row>
    <row r="46" spans="1:65" ht="21.75" customHeight="1" hidden="1">
      <c r="A46" s="29" t="s">
        <v>108</v>
      </c>
      <c r="B46" s="17" t="s">
        <v>122</v>
      </c>
      <c r="C46" s="143" t="s">
        <v>48</v>
      </c>
      <c r="D46" s="18">
        <f aca="true" t="shared" si="19" ref="D46:O46">SUM(D47:D48)</f>
        <v>108</v>
      </c>
      <c r="E46" s="30">
        <f t="shared" si="19"/>
        <v>108</v>
      </c>
      <c r="F46" s="18">
        <f t="shared" si="19"/>
        <v>36</v>
      </c>
      <c r="G46" s="18">
        <f t="shared" si="19"/>
        <v>72</v>
      </c>
      <c r="H46" s="30">
        <f t="shared" si="19"/>
        <v>72</v>
      </c>
      <c r="I46" s="50">
        <f t="shared" si="19"/>
        <v>36</v>
      </c>
      <c r="J46" s="21">
        <f t="shared" si="19"/>
        <v>0</v>
      </c>
      <c r="K46" s="50">
        <f t="shared" si="19"/>
        <v>0</v>
      </c>
      <c r="L46" s="21">
        <f t="shared" si="19"/>
        <v>0</v>
      </c>
      <c r="M46" s="20">
        <f t="shared" si="19"/>
        <v>0</v>
      </c>
      <c r="N46" s="21">
        <f t="shared" si="19"/>
        <v>20</v>
      </c>
      <c r="O46" s="20">
        <f t="shared" si="19"/>
        <v>52</v>
      </c>
      <c r="P46" s="292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33"/>
      <c r="AH46" s="217">
        <f t="shared" si="4"/>
        <v>0</v>
      </c>
      <c r="AI46" s="245"/>
      <c r="AJ46" s="246"/>
      <c r="AK46" s="292"/>
      <c r="AL46" s="293"/>
      <c r="AM46" s="293"/>
      <c r="AN46" s="293"/>
      <c r="AO46" s="293"/>
      <c r="AP46" s="293"/>
      <c r="AQ46" s="295"/>
      <c r="AR46" s="293"/>
      <c r="AS46" s="293"/>
      <c r="AT46" s="293"/>
      <c r="AU46" s="293"/>
      <c r="AV46" s="295"/>
      <c r="AW46" s="293"/>
      <c r="AX46" s="293"/>
      <c r="AY46" s="293"/>
      <c r="AZ46" s="293"/>
      <c r="BA46" s="293"/>
      <c r="BB46" s="293"/>
      <c r="BC46" s="293"/>
      <c r="BD46" s="293"/>
      <c r="BE46" s="293"/>
      <c r="BF46" s="293"/>
      <c r="BG46" s="293"/>
      <c r="BH46" s="391"/>
      <c r="BI46" s="414"/>
      <c r="BJ46" s="392"/>
      <c r="BK46" s="216"/>
      <c r="BL46" s="217">
        <f t="shared" si="17"/>
        <v>0</v>
      </c>
      <c r="BM46" s="224">
        <f t="shared" si="11"/>
        <v>0</v>
      </c>
    </row>
    <row r="47" spans="1:66" ht="19.5" customHeight="1" hidden="1">
      <c r="A47" s="140" t="s">
        <v>109</v>
      </c>
      <c r="B47" s="119" t="s">
        <v>124</v>
      </c>
      <c r="C47" s="51" t="s">
        <v>102</v>
      </c>
      <c r="D47" s="142">
        <f>SUM(G47,F47)</f>
        <v>54</v>
      </c>
      <c r="E47" s="22">
        <v>54</v>
      </c>
      <c r="F47" s="142">
        <v>18</v>
      </c>
      <c r="G47" s="96">
        <f>SUM(J47:O47)</f>
        <v>36</v>
      </c>
      <c r="H47" s="8">
        <v>36</v>
      </c>
      <c r="I47" s="169">
        <v>18</v>
      </c>
      <c r="J47" s="108">
        <v>0</v>
      </c>
      <c r="K47" s="147">
        <v>0</v>
      </c>
      <c r="L47" s="108">
        <v>0</v>
      </c>
      <c r="M47" s="105">
        <v>0</v>
      </c>
      <c r="N47" s="108">
        <v>20</v>
      </c>
      <c r="O47" s="79">
        <v>16</v>
      </c>
      <c r="P47" s="225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2"/>
      <c r="AH47" s="217">
        <f t="shared" si="4"/>
        <v>0</v>
      </c>
      <c r="AI47" s="220"/>
      <c r="AJ47" s="221"/>
      <c r="AK47" s="225"/>
      <c r="AL47" s="226"/>
      <c r="AM47" s="226"/>
      <c r="AN47" s="226"/>
      <c r="AO47" s="226"/>
      <c r="AP47" s="226"/>
      <c r="AQ47" s="296"/>
      <c r="AR47" s="226"/>
      <c r="AS47" s="226"/>
      <c r="AT47" s="226"/>
      <c r="AU47" s="226"/>
      <c r="AV47" s="29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389"/>
      <c r="BI47" s="412"/>
      <c r="BJ47" s="393"/>
      <c r="BK47" s="223"/>
      <c r="BL47" s="217">
        <f t="shared" si="17"/>
        <v>0</v>
      </c>
      <c r="BM47" s="224">
        <f t="shared" si="11"/>
        <v>0</v>
      </c>
      <c r="BN47" s="302">
        <f>SUM(J47:K47)</f>
        <v>0</v>
      </c>
    </row>
    <row r="48" spans="1:66" ht="22.5" customHeight="1" hidden="1">
      <c r="A48" s="140" t="s">
        <v>123</v>
      </c>
      <c r="B48" s="119" t="s">
        <v>125</v>
      </c>
      <c r="C48" s="51" t="s">
        <v>102</v>
      </c>
      <c r="D48" s="142">
        <f>SUM(G48,F48)</f>
        <v>54</v>
      </c>
      <c r="E48" s="22">
        <v>54</v>
      </c>
      <c r="F48" s="142">
        <v>18</v>
      </c>
      <c r="G48" s="96">
        <f>SUM(J48:O48)</f>
        <v>36</v>
      </c>
      <c r="H48" s="8">
        <v>36</v>
      </c>
      <c r="I48" s="169">
        <v>18</v>
      </c>
      <c r="J48" s="108">
        <v>0</v>
      </c>
      <c r="K48" s="147">
        <v>0</v>
      </c>
      <c r="L48" s="108">
        <v>0</v>
      </c>
      <c r="M48" s="105">
        <v>0</v>
      </c>
      <c r="N48" s="108">
        <v>0</v>
      </c>
      <c r="O48" s="79">
        <v>36</v>
      </c>
      <c r="P48" s="225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2"/>
      <c r="AH48" s="217">
        <f t="shared" si="4"/>
        <v>0</v>
      </c>
      <c r="AI48" s="220"/>
      <c r="AJ48" s="221"/>
      <c r="AK48" s="225"/>
      <c r="AL48" s="226"/>
      <c r="AM48" s="226"/>
      <c r="AN48" s="226"/>
      <c r="AO48" s="226"/>
      <c r="AP48" s="226"/>
      <c r="AQ48" s="296"/>
      <c r="AR48" s="226"/>
      <c r="AS48" s="226"/>
      <c r="AT48" s="226"/>
      <c r="AU48" s="226"/>
      <c r="AV48" s="29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389"/>
      <c r="BI48" s="412"/>
      <c r="BJ48" s="393"/>
      <c r="BK48" s="223"/>
      <c r="BL48" s="217">
        <f t="shared" si="17"/>
        <v>0</v>
      </c>
      <c r="BM48" s="224">
        <f t="shared" si="11"/>
        <v>0</v>
      </c>
      <c r="BN48" s="302">
        <f>SUM(J48:K48)</f>
        <v>0</v>
      </c>
    </row>
    <row r="49" spans="1:66" ht="21" customHeight="1" hidden="1">
      <c r="A49" s="140" t="s">
        <v>119</v>
      </c>
      <c r="B49" s="119" t="s">
        <v>52</v>
      </c>
      <c r="C49" s="51" t="s">
        <v>102</v>
      </c>
      <c r="D49" s="77">
        <f>SUM(G49,F49)</f>
        <v>36</v>
      </c>
      <c r="E49" s="25">
        <v>36</v>
      </c>
      <c r="F49" s="77">
        <v>0</v>
      </c>
      <c r="G49" s="96">
        <f>SUM(J49:O49)</f>
        <v>36</v>
      </c>
      <c r="H49" s="8">
        <v>36</v>
      </c>
      <c r="I49" s="170">
        <v>36</v>
      </c>
      <c r="J49" s="75">
        <v>0</v>
      </c>
      <c r="K49" s="148">
        <v>0</v>
      </c>
      <c r="L49" s="75">
        <v>0</v>
      </c>
      <c r="M49" s="76">
        <v>0</v>
      </c>
      <c r="N49" s="75">
        <v>0</v>
      </c>
      <c r="O49" s="160">
        <v>36</v>
      </c>
      <c r="P49" s="225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2"/>
      <c r="AH49" s="217">
        <f t="shared" si="4"/>
        <v>0</v>
      </c>
      <c r="AI49" s="220"/>
      <c r="AJ49" s="221"/>
      <c r="AK49" s="225"/>
      <c r="AL49" s="226"/>
      <c r="AM49" s="226"/>
      <c r="AN49" s="226"/>
      <c r="AO49" s="226"/>
      <c r="AP49" s="226"/>
      <c r="AQ49" s="296"/>
      <c r="AR49" s="226"/>
      <c r="AS49" s="226"/>
      <c r="AT49" s="226"/>
      <c r="AU49" s="226"/>
      <c r="AV49" s="29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389"/>
      <c r="BI49" s="412"/>
      <c r="BJ49" s="393"/>
      <c r="BK49" s="223"/>
      <c r="BL49" s="217">
        <f t="shared" si="17"/>
        <v>0</v>
      </c>
      <c r="BM49" s="224">
        <f t="shared" si="11"/>
        <v>0</v>
      </c>
      <c r="BN49" s="302">
        <f>SUM(J49:K49)</f>
        <v>0</v>
      </c>
    </row>
    <row r="50" spans="1:66" ht="32.25" hidden="1" thickBot="1">
      <c r="A50" s="140" t="s">
        <v>120</v>
      </c>
      <c r="B50" s="119" t="s">
        <v>55</v>
      </c>
      <c r="C50" s="51" t="s">
        <v>126</v>
      </c>
      <c r="D50" s="77">
        <f>SUM(G50,F50)</f>
        <v>144</v>
      </c>
      <c r="E50" s="25">
        <v>60</v>
      </c>
      <c r="F50" s="77">
        <v>0</v>
      </c>
      <c r="G50" s="96">
        <f>SUM(J50:O50)</f>
        <v>144</v>
      </c>
      <c r="H50" s="8">
        <v>144</v>
      </c>
      <c r="I50" s="170">
        <v>60</v>
      </c>
      <c r="J50" s="75">
        <v>0</v>
      </c>
      <c r="K50" s="148">
        <v>0</v>
      </c>
      <c r="L50" s="75">
        <v>0</v>
      </c>
      <c r="M50" s="76">
        <v>0</v>
      </c>
      <c r="N50" s="75">
        <v>0</v>
      </c>
      <c r="O50" s="160">
        <v>144</v>
      </c>
      <c r="P50" s="225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52"/>
      <c r="AG50" s="240"/>
      <c r="AH50" s="257">
        <f t="shared" si="4"/>
        <v>0</v>
      </c>
      <c r="AI50" s="242"/>
      <c r="AJ50" s="243"/>
      <c r="AK50" s="225"/>
      <c r="AL50" s="226"/>
      <c r="AM50" s="226"/>
      <c r="AN50" s="226"/>
      <c r="AO50" s="226"/>
      <c r="AP50" s="226"/>
      <c r="AQ50" s="296"/>
      <c r="AR50" s="226"/>
      <c r="AS50" s="226"/>
      <c r="AT50" s="226"/>
      <c r="AU50" s="226"/>
      <c r="AV50" s="29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389"/>
      <c r="BI50" s="415"/>
      <c r="BJ50" s="394"/>
      <c r="BK50" s="244"/>
      <c r="BL50" s="257">
        <f t="shared" si="17"/>
        <v>0</v>
      </c>
      <c r="BM50" s="272">
        <f t="shared" si="11"/>
        <v>0</v>
      </c>
      <c r="BN50" s="302">
        <f>SUM(J50:K50)</f>
        <v>0</v>
      </c>
    </row>
    <row r="51" spans="1:66" ht="16.5" thickBot="1">
      <c r="A51" s="23"/>
      <c r="B51" s="28"/>
      <c r="C51" s="31"/>
      <c r="D51" s="24"/>
      <c r="E51" s="25"/>
      <c r="F51" s="24"/>
      <c r="G51" s="97"/>
      <c r="H51" s="8"/>
      <c r="I51" s="99"/>
      <c r="J51" s="27"/>
      <c r="K51" s="149"/>
      <c r="L51" s="27"/>
      <c r="M51" s="26"/>
      <c r="N51" s="27"/>
      <c r="O51" s="26"/>
      <c r="P51" s="379">
        <f aca="true" t="shared" si="20" ref="P51:AG51">SUM(P8:P50)</f>
        <v>18</v>
      </c>
      <c r="Q51" s="380">
        <f t="shared" si="20"/>
        <v>36</v>
      </c>
      <c r="R51" s="380">
        <f t="shared" si="20"/>
        <v>36</v>
      </c>
      <c r="S51" s="380">
        <f t="shared" si="20"/>
        <v>36</v>
      </c>
      <c r="T51" s="380">
        <f t="shared" si="20"/>
        <v>37</v>
      </c>
      <c r="U51" s="380">
        <f t="shared" si="20"/>
        <v>35</v>
      </c>
      <c r="V51" s="380">
        <f t="shared" si="20"/>
        <v>36</v>
      </c>
      <c r="W51" s="380">
        <f t="shared" si="20"/>
        <v>34</v>
      </c>
      <c r="X51" s="380">
        <f t="shared" si="20"/>
        <v>36</v>
      </c>
      <c r="Y51" s="380">
        <f t="shared" si="20"/>
        <v>38</v>
      </c>
      <c r="Z51" s="380">
        <f t="shared" si="20"/>
        <v>37</v>
      </c>
      <c r="AA51" s="380">
        <f t="shared" si="20"/>
        <v>37</v>
      </c>
      <c r="AB51" s="380">
        <f t="shared" si="20"/>
        <v>35</v>
      </c>
      <c r="AC51" s="380">
        <f t="shared" si="20"/>
        <v>36</v>
      </c>
      <c r="AD51" s="380">
        <f t="shared" si="20"/>
        <v>36</v>
      </c>
      <c r="AE51" s="380">
        <f t="shared" si="20"/>
        <v>36</v>
      </c>
      <c r="AF51" s="380">
        <f>SUM(AF8:AF50)</f>
        <v>35</v>
      </c>
      <c r="AG51" s="381">
        <f t="shared" si="20"/>
        <v>18</v>
      </c>
      <c r="AH51" s="229">
        <f t="shared" si="4"/>
        <v>612</v>
      </c>
      <c r="AI51" s="248"/>
      <c r="AJ51" s="249"/>
      <c r="AK51" s="379">
        <f aca="true" t="shared" si="21" ref="AK51:BI51">SUM(AK8:AK50)</f>
        <v>20</v>
      </c>
      <c r="AL51" s="380">
        <f t="shared" si="21"/>
        <v>36</v>
      </c>
      <c r="AM51" s="380">
        <f t="shared" si="21"/>
        <v>36</v>
      </c>
      <c r="AN51" s="380">
        <f t="shared" si="21"/>
        <v>36</v>
      </c>
      <c r="AO51" s="380">
        <f t="shared" si="21"/>
        <v>36</v>
      </c>
      <c r="AP51" s="380">
        <f t="shared" si="21"/>
        <v>36</v>
      </c>
      <c r="AQ51" s="380">
        <f t="shared" si="21"/>
        <v>36</v>
      </c>
      <c r="AR51" s="380">
        <f t="shared" si="21"/>
        <v>36</v>
      </c>
      <c r="AS51" s="380">
        <f t="shared" si="21"/>
        <v>36</v>
      </c>
      <c r="AT51" s="380">
        <f t="shared" si="21"/>
        <v>36</v>
      </c>
      <c r="AU51" s="380">
        <f t="shared" si="21"/>
        <v>36</v>
      </c>
      <c r="AV51" s="380">
        <f t="shared" si="21"/>
        <v>36</v>
      </c>
      <c r="AW51" s="380">
        <f t="shared" si="21"/>
        <v>36</v>
      </c>
      <c r="AX51" s="380">
        <f t="shared" si="21"/>
        <v>36</v>
      </c>
      <c r="AY51" s="380">
        <f t="shared" si="21"/>
        <v>36</v>
      </c>
      <c r="AZ51" s="380">
        <f t="shared" si="21"/>
        <v>36</v>
      </c>
      <c r="BA51" s="380">
        <f t="shared" si="21"/>
        <v>36</v>
      </c>
      <c r="BB51" s="380">
        <f t="shared" si="21"/>
        <v>36</v>
      </c>
      <c r="BC51" s="380">
        <f t="shared" si="21"/>
        <v>36</v>
      </c>
      <c r="BD51" s="380">
        <f t="shared" si="21"/>
        <v>35</v>
      </c>
      <c r="BE51" s="380">
        <f t="shared" si="21"/>
        <v>35</v>
      </c>
      <c r="BF51" s="380">
        <f t="shared" si="21"/>
        <v>36</v>
      </c>
      <c r="BG51" s="380">
        <f t="shared" si="21"/>
        <v>36</v>
      </c>
      <c r="BH51" s="416">
        <f t="shared" si="21"/>
        <v>29</v>
      </c>
      <c r="BI51" s="406">
        <f t="shared" si="21"/>
        <v>0</v>
      </c>
      <c r="BJ51" s="402"/>
      <c r="BK51" s="158"/>
      <c r="BL51" s="229">
        <f>SUM(AK51:BH51)</f>
        <v>839</v>
      </c>
      <c r="BM51" s="383">
        <f>SUM(BM8:BM50)</f>
        <v>1451</v>
      </c>
      <c r="BN51" s="302">
        <f>SUM(BN8:BN50)</f>
        <v>1440</v>
      </c>
    </row>
    <row r="52" spans="1:61" ht="15.75" customHeight="1" hidden="1" thickBot="1">
      <c r="A52" s="7" t="s">
        <v>57</v>
      </c>
      <c r="B52" s="32" t="s">
        <v>28</v>
      </c>
      <c r="C52" s="33" t="s">
        <v>58</v>
      </c>
      <c r="D52" s="34">
        <f>SUM(G52,F52)</f>
        <v>137</v>
      </c>
      <c r="E52" s="35">
        <v>137</v>
      </c>
      <c r="F52" s="34">
        <v>59</v>
      </c>
      <c r="G52" s="98">
        <f>SUM(J52:O52)</f>
        <v>78</v>
      </c>
      <c r="H52" s="104">
        <v>78</v>
      </c>
      <c r="I52" s="100">
        <v>78</v>
      </c>
      <c r="J52" s="37">
        <v>0</v>
      </c>
      <c r="K52" s="181">
        <v>0</v>
      </c>
      <c r="L52" s="37">
        <v>0</v>
      </c>
      <c r="M52" s="36">
        <v>46</v>
      </c>
      <c r="N52" s="37">
        <v>32</v>
      </c>
      <c r="O52" s="36">
        <v>0</v>
      </c>
      <c r="AH52" s="305"/>
      <c r="AI52" s="306"/>
      <c r="AJ52" s="305"/>
      <c r="AK52" s="305"/>
      <c r="AL52" s="305"/>
      <c r="AM52" s="305"/>
      <c r="AN52" s="305"/>
      <c r="AO52" s="305"/>
      <c r="AP52" s="305"/>
      <c r="AQ52" s="305"/>
      <c r="AR52" s="305"/>
      <c r="AS52" s="305"/>
      <c r="AT52" s="305"/>
      <c r="AU52" s="305"/>
      <c r="AV52" s="305"/>
      <c r="AW52" s="305"/>
      <c r="AX52" s="305"/>
      <c r="AY52" s="305"/>
      <c r="AZ52" s="305"/>
      <c r="BA52" s="305"/>
      <c r="BB52" s="305"/>
      <c r="BC52" s="305"/>
      <c r="BD52" s="305"/>
      <c r="BE52" s="305"/>
      <c r="BF52" s="305"/>
      <c r="BG52" s="305"/>
      <c r="BH52" s="305"/>
      <c r="BI52" s="305"/>
    </row>
    <row r="53" spans="1:61" ht="17.25" customHeight="1" hidden="1" thickBot="1">
      <c r="A53" s="199"/>
      <c r="B53" s="200"/>
      <c r="C53" s="201"/>
      <c r="D53" s="202">
        <f aca="true" t="shared" si="22" ref="D53:O53">SUM(D6,D29,D35,D52)</f>
        <v>5874</v>
      </c>
      <c r="E53" s="202">
        <f t="shared" si="22"/>
        <v>5966</v>
      </c>
      <c r="F53" s="202">
        <f t="shared" si="22"/>
        <v>1533</v>
      </c>
      <c r="G53" s="203">
        <f t="shared" si="22"/>
        <v>4341</v>
      </c>
      <c r="H53" s="260">
        <f t="shared" si="22"/>
        <v>3301</v>
      </c>
      <c r="I53" s="204">
        <f t="shared" si="22"/>
        <v>1900</v>
      </c>
      <c r="J53" s="205">
        <f t="shared" si="22"/>
        <v>151</v>
      </c>
      <c r="K53" s="206">
        <f t="shared" si="22"/>
        <v>249</v>
      </c>
      <c r="L53" s="202">
        <f t="shared" si="22"/>
        <v>624</v>
      </c>
      <c r="M53" s="202">
        <f t="shared" si="22"/>
        <v>897</v>
      </c>
      <c r="N53" s="205">
        <f t="shared" si="22"/>
        <v>624</v>
      </c>
      <c r="O53" s="206">
        <f t="shared" si="22"/>
        <v>756</v>
      </c>
      <c r="AH53" s="305"/>
      <c r="AI53" s="306"/>
      <c r="AJ53" s="305"/>
      <c r="AK53" s="305"/>
      <c r="AL53" s="305"/>
      <c r="AM53" s="305"/>
      <c r="AN53" s="305"/>
      <c r="AO53" s="305"/>
      <c r="AP53" s="305"/>
      <c r="AQ53" s="305"/>
      <c r="AR53" s="305"/>
      <c r="AS53" s="305"/>
      <c r="AT53" s="305"/>
      <c r="AU53" s="305"/>
      <c r="AV53" s="305"/>
      <c r="AW53" s="305"/>
      <c r="AX53" s="305"/>
      <c r="AY53" s="305"/>
      <c r="AZ53" s="305"/>
      <c r="BA53" s="305"/>
      <c r="BB53" s="305"/>
      <c r="BC53" s="305"/>
      <c r="BD53" s="305"/>
      <c r="BE53" s="305"/>
      <c r="BF53" s="305"/>
      <c r="BG53" s="305"/>
      <c r="BH53" s="305"/>
      <c r="BI53" s="305"/>
    </row>
    <row r="54" spans="1:61" ht="21.75" customHeight="1" hidden="1" thickBot="1">
      <c r="A54" s="190"/>
      <c r="B54" s="191"/>
      <c r="C54" s="192"/>
      <c r="D54" s="193"/>
      <c r="E54" s="193"/>
      <c r="F54" s="193"/>
      <c r="G54" s="194"/>
      <c r="H54" s="195"/>
      <c r="I54" s="196"/>
      <c r="J54" s="197"/>
      <c r="K54" s="198"/>
      <c r="L54" s="193"/>
      <c r="M54" s="193"/>
      <c r="N54" s="197"/>
      <c r="O54" s="198"/>
      <c r="P54" s="253"/>
      <c r="AH54" s="305"/>
      <c r="AI54" s="306"/>
      <c r="AJ54" s="305"/>
      <c r="AK54" s="305"/>
      <c r="AL54" s="305"/>
      <c r="AM54" s="305"/>
      <c r="AN54" s="305"/>
      <c r="AO54" s="305"/>
      <c r="AP54" s="305"/>
      <c r="AQ54" s="305"/>
      <c r="AR54" s="305"/>
      <c r="AS54" s="305"/>
      <c r="AT54" s="305"/>
      <c r="AU54" s="305"/>
      <c r="AV54" s="305"/>
      <c r="AW54" s="305"/>
      <c r="AX54" s="305"/>
      <c r="AY54" s="305"/>
      <c r="AZ54" s="305"/>
      <c r="BA54" s="305"/>
      <c r="BB54" s="305"/>
      <c r="BC54" s="305"/>
      <c r="BD54" s="305"/>
      <c r="BE54" s="305"/>
      <c r="BF54" s="305"/>
      <c r="BG54" s="305"/>
      <c r="BH54" s="305"/>
      <c r="BI54" s="305"/>
    </row>
    <row r="55" spans="1:61" ht="18.75" customHeight="1" hidden="1" thickBot="1">
      <c r="A55" s="52" t="s">
        <v>59</v>
      </c>
      <c r="B55" s="52" t="s">
        <v>60</v>
      </c>
      <c r="C55" s="52"/>
      <c r="D55" s="53"/>
      <c r="E55" s="53"/>
      <c r="F55" s="53"/>
      <c r="G55" s="101"/>
      <c r="H55" s="53"/>
      <c r="I55" s="102"/>
      <c r="J55" s="55"/>
      <c r="K55" s="54"/>
      <c r="L55" s="53"/>
      <c r="M55" s="53"/>
      <c r="N55" s="55"/>
      <c r="O55" s="56" t="s">
        <v>106</v>
      </c>
      <c r="AH55" s="305"/>
      <c r="AI55" s="306"/>
      <c r="AJ55" s="305"/>
      <c r="AK55" s="305"/>
      <c r="AL55" s="305"/>
      <c r="AM55" s="305"/>
      <c r="AN55" s="305"/>
      <c r="AO55" s="305"/>
      <c r="AP55" s="305"/>
      <c r="AQ55" s="305"/>
      <c r="AR55" s="305"/>
      <c r="AS55" s="305"/>
      <c r="AT55" s="305"/>
      <c r="AU55" s="305"/>
      <c r="AV55" s="305"/>
      <c r="AW55" s="305"/>
      <c r="AX55" s="305"/>
      <c r="AY55" s="305"/>
      <c r="AZ55" s="305"/>
      <c r="BA55" s="305"/>
      <c r="BB55" s="305"/>
      <c r="BC55" s="305"/>
      <c r="BD55" s="305"/>
      <c r="BE55" s="305"/>
      <c r="BF55" s="305"/>
      <c r="BG55" s="305"/>
      <c r="BH55" s="305"/>
      <c r="BI55" s="305"/>
    </row>
    <row r="56" spans="1:61" ht="19.5" customHeight="1" hidden="1" thickBot="1">
      <c r="A56" s="531" t="s">
        <v>61</v>
      </c>
      <c r="B56" s="531"/>
      <c r="C56" s="531"/>
      <c r="D56" s="531"/>
      <c r="E56" s="531"/>
      <c r="F56" s="531"/>
      <c r="G56" s="532" t="s">
        <v>62</v>
      </c>
      <c r="H56" s="533" t="s">
        <v>63</v>
      </c>
      <c r="I56" s="533"/>
      <c r="J56" s="208" t="s">
        <v>156</v>
      </c>
      <c r="K56" s="209" t="s">
        <v>155</v>
      </c>
      <c r="L56" s="210" t="s">
        <v>154</v>
      </c>
      <c r="M56" s="210" t="s">
        <v>153</v>
      </c>
      <c r="N56" s="208" t="s">
        <v>152</v>
      </c>
      <c r="O56" s="209" t="s">
        <v>151</v>
      </c>
      <c r="AH56" s="305"/>
      <c r="AI56" s="306"/>
      <c r="AJ56" s="305"/>
      <c r="AK56" s="305"/>
      <c r="AL56" s="305"/>
      <c r="AM56" s="305"/>
      <c r="AN56" s="305"/>
      <c r="AO56" s="305"/>
      <c r="AP56" s="305"/>
      <c r="AQ56" s="305"/>
      <c r="AR56" s="305"/>
      <c r="AS56" s="305"/>
      <c r="AT56" s="305"/>
      <c r="AU56" s="305"/>
      <c r="AV56" s="305"/>
      <c r="AW56" s="305"/>
      <c r="AX56" s="305"/>
      <c r="AY56" s="305"/>
      <c r="AZ56" s="305"/>
      <c r="BA56" s="305"/>
      <c r="BB56" s="305"/>
      <c r="BC56" s="305"/>
      <c r="BD56" s="305"/>
      <c r="BE56" s="305"/>
      <c r="BF56" s="305"/>
      <c r="BG56" s="305"/>
      <c r="BH56" s="305"/>
      <c r="BI56" s="305"/>
    </row>
    <row r="57" spans="1:61" ht="15.75" customHeight="1" hidden="1" thickBot="1">
      <c r="A57" s="531"/>
      <c r="B57" s="531"/>
      <c r="C57" s="531"/>
      <c r="D57" s="531"/>
      <c r="E57" s="531"/>
      <c r="F57" s="531"/>
      <c r="G57" s="532"/>
      <c r="H57" s="533" t="s">
        <v>64</v>
      </c>
      <c r="I57" s="533"/>
      <c r="J57" s="211" t="s">
        <v>134</v>
      </c>
      <c r="K57" s="212" t="s">
        <v>135</v>
      </c>
      <c r="L57" s="213" t="s">
        <v>134</v>
      </c>
      <c r="M57" s="214">
        <v>192</v>
      </c>
      <c r="N57" s="211" t="s">
        <v>136</v>
      </c>
      <c r="O57" s="209" t="s">
        <v>150</v>
      </c>
      <c r="AH57" s="305"/>
      <c r="AI57" s="306"/>
      <c r="AJ57" s="305"/>
      <c r="AK57" s="305"/>
      <c r="AL57" s="305"/>
      <c r="AM57" s="305"/>
      <c r="AN57" s="305"/>
      <c r="AO57" s="305"/>
      <c r="AP57" s="305"/>
      <c r="AQ57" s="305"/>
      <c r="AR57" s="305"/>
      <c r="AS57" s="305"/>
      <c r="AT57" s="305"/>
      <c r="AU57" s="305"/>
      <c r="AV57" s="305"/>
      <c r="AW57" s="305"/>
      <c r="AX57" s="305"/>
      <c r="AY57" s="305"/>
      <c r="AZ57" s="305"/>
      <c r="BA57" s="305"/>
      <c r="BB57" s="305"/>
      <c r="BC57" s="305"/>
      <c r="BD57" s="305"/>
      <c r="BE57" s="305"/>
      <c r="BF57" s="305"/>
      <c r="BG57" s="305"/>
      <c r="BH57" s="305"/>
      <c r="BI57" s="305"/>
    </row>
    <row r="58" spans="1:61" ht="17.25" customHeight="1" hidden="1" thickBot="1">
      <c r="A58" s="534" t="s">
        <v>107</v>
      </c>
      <c r="B58" s="535"/>
      <c r="C58" s="535"/>
      <c r="D58" s="535"/>
      <c r="E58" s="535"/>
      <c r="F58" s="536"/>
      <c r="G58" s="532"/>
      <c r="H58" s="533" t="s">
        <v>65</v>
      </c>
      <c r="I58" s="533"/>
      <c r="J58" s="211">
        <v>0</v>
      </c>
      <c r="K58" s="212">
        <v>0</v>
      </c>
      <c r="L58" s="213">
        <v>0</v>
      </c>
      <c r="M58" s="213" t="s">
        <v>56</v>
      </c>
      <c r="N58" s="211" t="s">
        <v>56</v>
      </c>
      <c r="O58" s="209" t="s">
        <v>149</v>
      </c>
      <c r="AH58" s="305"/>
      <c r="AI58" s="306"/>
      <c r="AJ58" s="305"/>
      <c r="AK58" s="305"/>
      <c r="AL58" s="305"/>
      <c r="AM58" s="305"/>
      <c r="AN58" s="305"/>
      <c r="AO58" s="305"/>
      <c r="AP58" s="305"/>
      <c r="AQ58" s="305"/>
      <c r="AR58" s="305"/>
      <c r="AS58" s="305"/>
      <c r="AT58" s="305"/>
      <c r="AU58" s="305"/>
      <c r="AV58" s="305"/>
      <c r="AW58" s="305"/>
      <c r="AX58" s="305"/>
      <c r="AY58" s="305"/>
      <c r="AZ58" s="305"/>
      <c r="BA58" s="305"/>
      <c r="BB58" s="305"/>
      <c r="BC58" s="305"/>
      <c r="BD58" s="305"/>
      <c r="BE58" s="305"/>
      <c r="BF58" s="305"/>
      <c r="BG58" s="305"/>
      <c r="BH58" s="305"/>
      <c r="BI58" s="305"/>
    </row>
    <row r="59" spans="1:61" ht="16.5" hidden="1" thickBot="1">
      <c r="A59" s="537"/>
      <c r="B59" s="538"/>
      <c r="C59" s="538"/>
      <c r="D59" s="538"/>
      <c r="E59" s="538"/>
      <c r="F59" s="539"/>
      <c r="G59" s="532"/>
      <c r="H59" s="543" t="s">
        <v>66</v>
      </c>
      <c r="I59" s="543"/>
      <c r="J59" s="38" t="s">
        <v>56</v>
      </c>
      <c r="K59" s="39">
        <v>2</v>
      </c>
      <c r="L59" s="40" t="s">
        <v>67</v>
      </c>
      <c r="M59" s="40" t="s">
        <v>68</v>
      </c>
      <c r="N59" s="38" t="s">
        <v>105</v>
      </c>
      <c r="O59" s="39" t="s">
        <v>68</v>
      </c>
      <c r="AH59" s="305"/>
      <c r="AI59" s="306"/>
      <c r="AJ59" s="305"/>
      <c r="AK59" s="305"/>
      <c r="AL59" s="305"/>
      <c r="AM59" s="305"/>
      <c r="AN59" s="305"/>
      <c r="AO59" s="305"/>
      <c r="AP59" s="305"/>
      <c r="AQ59" s="305"/>
      <c r="AR59" s="305"/>
      <c r="AS59" s="305"/>
      <c r="AT59" s="305"/>
      <c r="AU59" s="305"/>
      <c r="AV59" s="305"/>
      <c r="AW59" s="305"/>
      <c r="AX59" s="305"/>
      <c r="AY59" s="305"/>
      <c r="AZ59" s="305"/>
      <c r="BA59" s="305"/>
      <c r="BB59" s="305"/>
      <c r="BC59" s="305"/>
      <c r="BD59" s="305"/>
      <c r="BE59" s="305"/>
      <c r="BF59" s="305"/>
      <c r="BG59" s="305"/>
      <c r="BH59" s="305"/>
      <c r="BI59" s="305"/>
    </row>
    <row r="60" spans="1:61" ht="16.5" hidden="1" thickBot="1">
      <c r="A60" s="537"/>
      <c r="B60" s="538"/>
      <c r="C60" s="538"/>
      <c r="D60" s="538"/>
      <c r="E60" s="538"/>
      <c r="F60" s="539"/>
      <c r="G60" s="532"/>
      <c r="H60" s="544" t="s">
        <v>69</v>
      </c>
      <c r="I60" s="544"/>
      <c r="J60" s="42" t="s">
        <v>67</v>
      </c>
      <c r="K60" s="43" t="s">
        <v>70</v>
      </c>
      <c r="L60" s="44" t="s">
        <v>68</v>
      </c>
      <c r="M60" s="44" t="s">
        <v>133</v>
      </c>
      <c r="N60" s="42" t="s">
        <v>56</v>
      </c>
      <c r="O60" s="43" t="s">
        <v>133</v>
      </c>
      <c r="AH60" s="305"/>
      <c r="AI60" s="306"/>
      <c r="AJ60" s="305"/>
      <c r="AK60" s="305"/>
      <c r="AL60" s="305"/>
      <c r="AM60" s="305"/>
      <c r="AN60" s="305"/>
      <c r="AO60" s="305"/>
      <c r="AP60" s="305"/>
      <c r="AQ60" s="305"/>
      <c r="AR60" s="305"/>
      <c r="AS60" s="305"/>
      <c r="AT60" s="305"/>
      <c r="AU60" s="305"/>
      <c r="AV60" s="305"/>
      <c r="AW60" s="305"/>
      <c r="AX60" s="305"/>
      <c r="AY60" s="305"/>
      <c r="AZ60" s="305"/>
      <c r="BA60" s="305"/>
      <c r="BB60" s="305"/>
      <c r="BC60" s="305"/>
      <c r="BD60" s="305"/>
      <c r="BE60" s="305"/>
      <c r="BF60" s="305"/>
      <c r="BG60" s="305"/>
      <c r="BH60" s="305"/>
      <c r="BI60" s="305"/>
    </row>
    <row r="61" spans="1:61" ht="16.5" hidden="1" thickBot="1">
      <c r="A61" s="540"/>
      <c r="B61" s="541"/>
      <c r="C61" s="541"/>
      <c r="D61" s="541"/>
      <c r="E61" s="541"/>
      <c r="F61" s="542"/>
      <c r="G61" s="532"/>
      <c r="H61" s="528" t="s">
        <v>71</v>
      </c>
      <c r="I61" s="528"/>
      <c r="J61" s="45">
        <v>0</v>
      </c>
      <c r="K61" s="46">
        <v>0</v>
      </c>
      <c r="L61" s="47">
        <v>0</v>
      </c>
      <c r="M61" s="48">
        <v>0</v>
      </c>
      <c r="N61" s="45" t="s">
        <v>56</v>
      </c>
      <c r="O61" s="46" t="s">
        <v>68</v>
      </c>
      <c r="AH61" s="305"/>
      <c r="AI61" s="306"/>
      <c r="AJ61" s="305"/>
      <c r="AK61" s="305"/>
      <c r="AL61" s="305"/>
      <c r="AM61" s="305"/>
      <c r="AN61" s="305"/>
      <c r="AO61" s="305"/>
      <c r="AP61" s="305"/>
      <c r="AQ61" s="305"/>
      <c r="AR61" s="305"/>
      <c r="AS61" s="305"/>
      <c r="AT61" s="305"/>
      <c r="AU61" s="305"/>
      <c r="AV61" s="305"/>
      <c r="AW61" s="305"/>
      <c r="AX61" s="305"/>
      <c r="AY61" s="305"/>
      <c r="AZ61" s="305"/>
      <c r="BA61" s="305"/>
      <c r="BB61" s="305"/>
      <c r="BC61" s="305"/>
      <c r="BD61" s="305"/>
      <c r="BE61" s="305"/>
      <c r="BF61" s="305"/>
      <c r="BG61" s="305"/>
      <c r="BH61" s="305"/>
      <c r="BI61" s="305"/>
    </row>
    <row r="62" spans="34:61" ht="12.75" hidden="1">
      <c r="AH62" s="305"/>
      <c r="AI62" s="306"/>
      <c r="AJ62" s="305"/>
      <c r="AK62" s="305"/>
      <c r="AL62" s="305"/>
      <c r="AM62" s="305"/>
      <c r="AN62" s="305"/>
      <c r="AO62" s="305"/>
      <c r="AP62" s="305"/>
      <c r="AQ62" s="305"/>
      <c r="AR62" s="305"/>
      <c r="AS62" s="305"/>
      <c r="AT62" s="305"/>
      <c r="AU62" s="305"/>
      <c r="AV62" s="305"/>
      <c r="AW62" s="305"/>
      <c r="AX62" s="305"/>
      <c r="AY62" s="305"/>
      <c r="AZ62" s="305"/>
      <c r="BA62" s="305"/>
      <c r="BB62" s="305"/>
      <c r="BC62" s="305"/>
      <c r="BD62" s="305"/>
      <c r="BE62" s="305"/>
      <c r="BF62" s="305"/>
      <c r="BG62" s="305"/>
      <c r="BH62" s="305"/>
      <c r="BI62" s="305"/>
    </row>
    <row r="63" spans="34:61" ht="12.75">
      <c r="AH63" s="305"/>
      <c r="AI63" s="306"/>
      <c r="AJ63" s="305"/>
      <c r="AK63" s="305"/>
      <c r="AL63" s="305"/>
      <c r="AM63" s="305"/>
      <c r="AN63" s="305"/>
      <c r="AO63" s="305"/>
      <c r="AP63" s="305"/>
      <c r="AQ63" s="305"/>
      <c r="AR63" s="305"/>
      <c r="AS63" s="305"/>
      <c r="AT63" s="305"/>
      <c r="AU63" s="305"/>
      <c r="AV63" s="305"/>
      <c r="AW63" s="305"/>
      <c r="AX63" s="305"/>
      <c r="AY63" s="305"/>
      <c r="AZ63" s="305"/>
      <c r="BA63" s="305"/>
      <c r="BB63" s="305"/>
      <c r="BC63" s="305"/>
      <c r="BD63" s="305"/>
      <c r="BE63" s="305"/>
      <c r="BF63" s="305"/>
      <c r="BG63" s="305"/>
      <c r="BH63" s="305"/>
      <c r="BI63" s="305"/>
    </row>
    <row r="64" spans="34:61" ht="12.75">
      <c r="AH64" s="305"/>
      <c r="AI64" s="306"/>
      <c r="AJ64" s="305"/>
      <c r="AK64" s="305"/>
      <c r="AL64" s="305"/>
      <c r="AM64" s="305"/>
      <c r="AN64" s="305"/>
      <c r="AO64" s="305"/>
      <c r="AP64" s="305"/>
      <c r="AQ64" s="305"/>
      <c r="AR64" s="305"/>
      <c r="AS64" s="305"/>
      <c r="AT64" s="305"/>
      <c r="AU64" s="305"/>
      <c r="AV64" s="305"/>
      <c r="AW64" s="305"/>
      <c r="AX64" s="305"/>
      <c r="AY64" s="305"/>
      <c r="AZ64" s="305"/>
      <c r="BA64" s="305"/>
      <c r="BB64" s="305"/>
      <c r="BC64" s="305"/>
      <c r="BD64" s="305"/>
      <c r="BE64" s="305"/>
      <c r="BF64" s="305"/>
      <c r="BG64" s="305"/>
      <c r="BH64" s="305"/>
      <c r="BI64" s="305"/>
    </row>
    <row r="65" spans="34:61" ht="12.75">
      <c r="AH65" s="305"/>
      <c r="AI65" s="306"/>
      <c r="AJ65" s="305"/>
      <c r="AK65" s="305"/>
      <c r="AL65" s="305"/>
      <c r="AM65" s="305"/>
      <c r="AN65" s="305"/>
      <c r="AO65" s="305"/>
      <c r="AP65" s="305"/>
      <c r="AQ65" s="305"/>
      <c r="AR65" s="305"/>
      <c r="AS65" s="305"/>
      <c r="AT65" s="305"/>
      <c r="AU65" s="305"/>
      <c r="AV65" s="305"/>
      <c r="AW65" s="305"/>
      <c r="AX65" s="305"/>
      <c r="AY65" s="305"/>
      <c r="AZ65" s="305"/>
      <c r="BA65" s="305"/>
      <c r="BB65" s="305"/>
      <c r="BC65" s="305"/>
      <c r="BD65" s="305"/>
      <c r="BE65" s="305"/>
      <c r="BF65" s="305"/>
      <c r="BG65" s="305"/>
      <c r="BH65" s="305"/>
      <c r="BI65" s="305"/>
    </row>
    <row r="66" spans="34:61" ht="12.75">
      <c r="AH66" s="305"/>
      <c r="AI66" s="306"/>
      <c r="AJ66" s="305"/>
      <c r="AK66" s="305"/>
      <c r="AL66" s="305"/>
      <c r="AM66" s="305"/>
      <c r="AN66" s="305"/>
      <c r="AO66" s="305"/>
      <c r="AP66" s="305"/>
      <c r="AQ66" s="305"/>
      <c r="AR66" s="305"/>
      <c r="AS66" s="305"/>
      <c r="AT66" s="305"/>
      <c r="AU66" s="305"/>
      <c r="AV66" s="305"/>
      <c r="AW66" s="305"/>
      <c r="AX66" s="305"/>
      <c r="AY66" s="305"/>
      <c r="AZ66" s="305"/>
      <c r="BA66" s="305"/>
      <c r="BB66" s="305"/>
      <c r="BC66" s="305"/>
      <c r="BD66" s="305"/>
      <c r="BE66" s="305"/>
      <c r="BF66" s="305"/>
      <c r="BG66" s="305"/>
      <c r="BH66" s="305"/>
      <c r="BI66" s="305"/>
    </row>
    <row r="67" spans="34:61" ht="12.75">
      <c r="AH67" s="305"/>
      <c r="AI67" s="306"/>
      <c r="AJ67" s="305"/>
      <c r="AK67" s="305"/>
      <c r="AL67" s="305"/>
      <c r="AM67" s="305"/>
      <c r="AN67" s="305"/>
      <c r="AO67" s="305"/>
      <c r="AP67" s="305"/>
      <c r="AQ67" s="305"/>
      <c r="AR67" s="305"/>
      <c r="AS67" s="305"/>
      <c r="AT67" s="305"/>
      <c r="AU67" s="305"/>
      <c r="AV67" s="305"/>
      <c r="AW67" s="305"/>
      <c r="AX67" s="305"/>
      <c r="AY67" s="305"/>
      <c r="AZ67" s="305"/>
      <c r="BA67" s="305"/>
      <c r="BB67" s="305"/>
      <c r="BC67" s="305"/>
      <c r="BD67" s="305"/>
      <c r="BE67" s="305"/>
      <c r="BF67" s="305"/>
      <c r="BG67" s="305"/>
      <c r="BH67" s="305"/>
      <c r="BI67" s="305"/>
    </row>
    <row r="68" spans="34:61" ht="12.75">
      <c r="AH68" s="305"/>
      <c r="AI68" s="306"/>
      <c r="AJ68" s="305"/>
      <c r="AK68" s="305"/>
      <c r="AL68" s="305"/>
      <c r="AM68" s="305"/>
      <c r="AN68" s="305"/>
      <c r="AO68" s="305"/>
      <c r="AP68" s="305"/>
      <c r="AQ68" s="305"/>
      <c r="AR68" s="305"/>
      <c r="AS68" s="305"/>
      <c r="AT68" s="305"/>
      <c r="AU68" s="305"/>
      <c r="AV68" s="305"/>
      <c r="AW68" s="305"/>
      <c r="AX68" s="305"/>
      <c r="AY68" s="305"/>
      <c r="AZ68" s="305"/>
      <c r="BA68" s="305"/>
      <c r="BB68" s="305"/>
      <c r="BC68" s="305"/>
      <c r="BD68" s="305"/>
      <c r="BE68" s="305"/>
      <c r="BF68" s="305"/>
      <c r="BG68" s="305"/>
      <c r="BH68" s="305"/>
      <c r="BI68" s="305"/>
    </row>
    <row r="69" spans="34:61" ht="12.75">
      <c r="AH69" s="305"/>
      <c r="AI69" s="306"/>
      <c r="AJ69" s="305"/>
      <c r="AK69" s="305"/>
      <c r="AL69" s="305"/>
      <c r="AM69" s="305"/>
      <c r="AN69" s="305"/>
      <c r="AO69" s="305"/>
      <c r="AP69" s="305"/>
      <c r="AQ69" s="305"/>
      <c r="AR69" s="305"/>
      <c r="AS69" s="305"/>
      <c r="AT69" s="305"/>
      <c r="AU69" s="305"/>
      <c r="AV69" s="305"/>
      <c r="AW69" s="305"/>
      <c r="AX69" s="305"/>
      <c r="AY69" s="305"/>
      <c r="AZ69" s="305"/>
      <c r="BA69" s="305"/>
      <c r="BB69" s="305"/>
      <c r="BC69" s="305"/>
      <c r="BD69" s="305"/>
      <c r="BE69" s="305"/>
      <c r="BF69" s="305"/>
      <c r="BG69" s="305"/>
      <c r="BH69" s="305"/>
      <c r="BI69" s="305"/>
    </row>
    <row r="70" spans="34:61" ht="12.75">
      <c r="AH70" s="305"/>
      <c r="AI70" s="306"/>
      <c r="AJ70" s="305"/>
      <c r="AK70" s="305"/>
      <c r="AL70" s="305"/>
      <c r="AM70" s="305"/>
      <c r="AN70" s="305"/>
      <c r="AO70" s="305"/>
      <c r="AP70" s="305"/>
      <c r="AQ70" s="305"/>
      <c r="AR70" s="305"/>
      <c r="AS70" s="305"/>
      <c r="AT70" s="305"/>
      <c r="AU70" s="305"/>
      <c r="AV70" s="305"/>
      <c r="AW70" s="305"/>
      <c r="AX70" s="305"/>
      <c r="AY70" s="305"/>
      <c r="AZ70" s="305"/>
      <c r="BA70" s="305"/>
      <c r="BB70" s="305"/>
      <c r="BC70" s="305"/>
      <c r="BD70" s="305"/>
      <c r="BE70" s="305"/>
      <c r="BF70" s="305"/>
      <c r="BG70" s="305"/>
      <c r="BH70" s="305"/>
      <c r="BI70" s="305"/>
    </row>
    <row r="71" spans="34:61" ht="12.75">
      <c r="AH71" s="305"/>
      <c r="AI71" s="306"/>
      <c r="AJ71" s="305"/>
      <c r="AK71" s="305"/>
      <c r="AL71" s="305"/>
      <c r="AM71" s="305"/>
      <c r="AN71" s="305"/>
      <c r="AO71" s="305"/>
      <c r="AP71" s="305"/>
      <c r="AQ71" s="305"/>
      <c r="AR71" s="305"/>
      <c r="AS71" s="305"/>
      <c r="AT71" s="305"/>
      <c r="AU71" s="305"/>
      <c r="AV71" s="305"/>
      <c r="AW71" s="305"/>
      <c r="AX71" s="305"/>
      <c r="AY71" s="305"/>
      <c r="AZ71" s="305"/>
      <c r="BA71" s="305"/>
      <c r="BB71" s="305"/>
      <c r="BC71" s="305"/>
      <c r="BD71" s="305"/>
      <c r="BE71" s="305"/>
      <c r="BF71" s="305"/>
      <c r="BG71" s="305"/>
      <c r="BH71" s="305"/>
      <c r="BI71" s="305"/>
    </row>
    <row r="72" spans="34:61" ht="12.75">
      <c r="AH72" s="305"/>
      <c r="AI72" s="306"/>
      <c r="AJ72" s="305"/>
      <c r="AK72" s="305"/>
      <c r="AL72" s="305"/>
      <c r="AM72" s="305"/>
      <c r="AN72" s="305"/>
      <c r="AO72" s="305"/>
      <c r="AP72" s="305"/>
      <c r="AQ72" s="305"/>
      <c r="AR72" s="305"/>
      <c r="AS72" s="305"/>
      <c r="AT72" s="305"/>
      <c r="AU72" s="305"/>
      <c r="AV72" s="305"/>
      <c r="AW72" s="305"/>
      <c r="AX72" s="305"/>
      <c r="AY72" s="305"/>
      <c r="AZ72" s="305"/>
      <c r="BA72" s="305"/>
      <c r="BB72" s="305"/>
      <c r="BC72" s="305"/>
      <c r="BD72" s="305"/>
      <c r="BE72" s="305"/>
      <c r="BF72" s="305"/>
      <c r="BG72" s="305"/>
      <c r="BH72" s="305"/>
      <c r="BI72" s="305"/>
    </row>
    <row r="73" spans="34:61" ht="12.75">
      <c r="AH73" s="305"/>
      <c r="AI73" s="306"/>
      <c r="AJ73" s="305"/>
      <c r="AK73" s="305"/>
      <c r="AL73" s="305"/>
      <c r="AM73" s="305"/>
      <c r="AN73" s="305"/>
      <c r="AO73" s="305"/>
      <c r="AP73" s="305"/>
      <c r="AQ73" s="305"/>
      <c r="AR73" s="305"/>
      <c r="AS73" s="305"/>
      <c r="AT73" s="305"/>
      <c r="AU73" s="305"/>
      <c r="AV73" s="305"/>
      <c r="AW73" s="305"/>
      <c r="AX73" s="305"/>
      <c r="AY73" s="305"/>
      <c r="AZ73" s="305"/>
      <c r="BA73" s="305"/>
      <c r="BB73" s="305"/>
      <c r="BC73" s="305"/>
      <c r="BD73" s="305"/>
      <c r="BE73" s="305"/>
      <c r="BF73" s="305"/>
      <c r="BG73" s="305"/>
      <c r="BH73" s="305"/>
      <c r="BI73" s="305"/>
    </row>
    <row r="74" spans="34:61" ht="12.75">
      <c r="AH74" s="305"/>
      <c r="AI74" s="306"/>
      <c r="AJ74" s="305"/>
      <c r="AK74" s="305"/>
      <c r="AL74" s="305"/>
      <c r="AM74" s="305"/>
      <c r="AN74" s="305"/>
      <c r="AO74" s="305"/>
      <c r="AP74" s="305"/>
      <c r="AQ74" s="305"/>
      <c r="AR74" s="305"/>
      <c r="AS74" s="305"/>
      <c r="AT74" s="305"/>
      <c r="AU74" s="305"/>
      <c r="AV74" s="305"/>
      <c r="AW74" s="305"/>
      <c r="AX74" s="305"/>
      <c r="AY74" s="305"/>
      <c r="AZ74" s="305"/>
      <c r="BA74" s="305"/>
      <c r="BB74" s="305"/>
      <c r="BC74" s="305"/>
      <c r="BD74" s="305"/>
      <c r="BE74" s="305"/>
      <c r="BF74" s="305"/>
      <c r="BG74" s="305"/>
      <c r="BH74" s="305"/>
      <c r="BI74" s="305"/>
    </row>
    <row r="75" spans="34:61" ht="12.75">
      <c r="AH75" s="305"/>
      <c r="AI75" s="306"/>
      <c r="AJ75" s="305"/>
      <c r="AK75" s="305"/>
      <c r="AL75" s="305"/>
      <c r="AM75" s="305"/>
      <c r="AN75" s="305"/>
      <c r="AO75" s="305"/>
      <c r="AP75" s="305"/>
      <c r="AQ75" s="305"/>
      <c r="AR75" s="305"/>
      <c r="AS75" s="305"/>
      <c r="AT75" s="305"/>
      <c r="AU75" s="305"/>
      <c r="AV75" s="305"/>
      <c r="AW75" s="305"/>
      <c r="AX75" s="305"/>
      <c r="AY75" s="305"/>
      <c r="AZ75" s="305"/>
      <c r="BA75" s="305"/>
      <c r="BB75" s="305"/>
      <c r="BC75" s="305"/>
      <c r="BD75" s="305"/>
      <c r="BE75" s="305"/>
      <c r="BF75" s="305"/>
      <c r="BG75" s="305"/>
      <c r="BH75" s="305"/>
      <c r="BI75" s="305"/>
    </row>
    <row r="76" spans="34:61" ht="12.75">
      <c r="AH76" s="305"/>
      <c r="AI76" s="306"/>
      <c r="AJ76" s="305"/>
      <c r="AK76" s="305"/>
      <c r="AL76" s="305"/>
      <c r="AM76" s="305"/>
      <c r="AN76" s="305"/>
      <c r="AO76" s="305"/>
      <c r="AP76" s="305"/>
      <c r="AQ76" s="305"/>
      <c r="AR76" s="305"/>
      <c r="AS76" s="305"/>
      <c r="AT76" s="305"/>
      <c r="AU76" s="305"/>
      <c r="AV76" s="305"/>
      <c r="AW76" s="305"/>
      <c r="AX76" s="305"/>
      <c r="AY76" s="305"/>
      <c r="AZ76" s="305"/>
      <c r="BA76" s="305"/>
      <c r="BB76" s="305"/>
      <c r="BC76" s="305"/>
      <c r="BD76" s="305"/>
      <c r="BE76" s="305"/>
      <c r="BF76" s="305"/>
      <c r="BG76" s="305"/>
      <c r="BH76" s="305"/>
      <c r="BI76" s="305"/>
    </row>
    <row r="77" spans="34:61" ht="12.75">
      <c r="AH77" s="305"/>
      <c r="AI77" s="306"/>
      <c r="AJ77" s="305"/>
      <c r="AK77" s="305"/>
      <c r="AL77" s="305"/>
      <c r="AM77" s="305"/>
      <c r="AN77" s="305"/>
      <c r="AO77" s="305"/>
      <c r="AP77" s="305"/>
      <c r="AQ77" s="305"/>
      <c r="AR77" s="305"/>
      <c r="AS77" s="305"/>
      <c r="AT77" s="305"/>
      <c r="AU77" s="305"/>
      <c r="AV77" s="305"/>
      <c r="AW77" s="305"/>
      <c r="AX77" s="305"/>
      <c r="AY77" s="305"/>
      <c r="AZ77" s="305"/>
      <c r="BA77" s="305"/>
      <c r="BB77" s="305"/>
      <c r="BC77" s="305"/>
      <c r="BD77" s="305"/>
      <c r="BE77" s="305"/>
      <c r="BF77" s="305"/>
      <c r="BG77" s="305"/>
      <c r="BH77" s="305"/>
      <c r="BI77" s="305"/>
    </row>
    <row r="78" spans="34:61" ht="12.75">
      <c r="AH78" s="305"/>
      <c r="AI78" s="306"/>
      <c r="AJ78" s="305"/>
      <c r="AK78" s="305"/>
      <c r="AL78" s="305"/>
      <c r="AM78" s="305"/>
      <c r="AN78" s="305"/>
      <c r="AO78" s="305"/>
      <c r="AP78" s="305"/>
      <c r="AQ78" s="305"/>
      <c r="AR78" s="305"/>
      <c r="AS78" s="305"/>
      <c r="AT78" s="305"/>
      <c r="AU78" s="305"/>
      <c r="AV78" s="305"/>
      <c r="AW78" s="305"/>
      <c r="AX78" s="305"/>
      <c r="AY78" s="305"/>
      <c r="AZ78" s="305"/>
      <c r="BA78" s="305"/>
      <c r="BB78" s="305"/>
      <c r="BC78" s="305"/>
      <c r="BD78" s="305"/>
      <c r="BE78" s="305"/>
      <c r="BF78" s="305"/>
      <c r="BG78" s="305"/>
      <c r="BH78" s="305"/>
      <c r="BI78" s="305"/>
    </row>
    <row r="79" spans="34:61" ht="12.75">
      <c r="AH79" s="305"/>
      <c r="AI79" s="306"/>
      <c r="AJ79" s="305"/>
      <c r="AK79" s="305"/>
      <c r="AL79" s="305"/>
      <c r="AM79" s="305"/>
      <c r="AN79" s="305"/>
      <c r="AO79" s="305"/>
      <c r="AP79" s="305"/>
      <c r="AQ79" s="305"/>
      <c r="AR79" s="305"/>
      <c r="AS79" s="305"/>
      <c r="AT79" s="305"/>
      <c r="AU79" s="305"/>
      <c r="AV79" s="305"/>
      <c r="AW79" s="305"/>
      <c r="AX79" s="305"/>
      <c r="AY79" s="305"/>
      <c r="AZ79" s="305"/>
      <c r="BA79" s="305"/>
      <c r="BB79" s="305"/>
      <c r="BC79" s="305"/>
      <c r="BD79" s="305"/>
      <c r="BE79" s="305"/>
      <c r="BF79" s="305"/>
      <c r="BG79" s="305"/>
      <c r="BH79" s="305"/>
      <c r="BI79" s="305"/>
    </row>
    <row r="80" spans="34:61" ht="12.75">
      <c r="AH80" s="305"/>
      <c r="AI80" s="306"/>
      <c r="AJ80" s="305"/>
      <c r="AK80" s="305"/>
      <c r="AL80" s="305"/>
      <c r="AM80" s="305"/>
      <c r="AN80" s="305"/>
      <c r="AO80" s="305"/>
      <c r="AP80" s="305"/>
      <c r="AQ80" s="305"/>
      <c r="AR80" s="305"/>
      <c r="AS80" s="305"/>
      <c r="AT80" s="305"/>
      <c r="AU80" s="305"/>
      <c r="AV80" s="305"/>
      <c r="AW80" s="305"/>
      <c r="AX80" s="305"/>
      <c r="AY80" s="305"/>
      <c r="AZ80" s="305"/>
      <c r="BA80" s="305"/>
      <c r="BB80" s="305"/>
      <c r="BC80" s="305"/>
      <c r="BD80" s="305"/>
      <c r="BE80" s="305"/>
      <c r="BF80" s="305"/>
      <c r="BG80" s="305"/>
      <c r="BH80" s="305"/>
      <c r="BI80" s="305"/>
    </row>
    <row r="81" spans="34:61" ht="12.75">
      <c r="AH81" s="305"/>
      <c r="AI81" s="306"/>
      <c r="AJ81" s="305"/>
      <c r="AK81" s="305"/>
      <c r="AL81" s="305"/>
      <c r="AM81" s="305"/>
      <c r="AN81" s="305"/>
      <c r="AO81" s="305"/>
      <c r="AP81" s="305"/>
      <c r="AQ81" s="305"/>
      <c r="AR81" s="305"/>
      <c r="AS81" s="305"/>
      <c r="AT81" s="305"/>
      <c r="AU81" s="305"/>
      <c r="AV81" s="305"/>
      <c r="AW81" s="305"/>
      <c r="AX81" s="305"/>
      <c r="AY81" s="305"/>
      <c r="AZ81" s="305"/>
      <c r="BA81" s="305"/>
      <c r="BB81" s="305"/>
      <c r="BC81" s="305"/>
      <c r="BD81" s="305"/>
      <c r="BE81" s="305"/>
      <c r="BF81" s="305"/>
      <c r="BG81" s="305"/>
      <c r="BH81" s="305"/>
      <c r="BI81" s="305"/>
    </row>
    <row r="82" spans="34:61" ht="12.75">
      <c r="AH82" s="305"/>
      <c r="AI82" s="306"/>
      <c r="AJ82" s="305"/>
      <c r="AK82" s="305"/>
      <c r="AL82" s="305"/>
      <c r="AM82" s="305"/>
      <c r="AN82" s="305"/>
      <c r="AO82" s="305"/>
      <c r="AP82" s="305"/>
      <c r="AQ82" s="305"/>
      <c r="AR82" s="305"/>
      <c r="AS82" s="305"/>
      <c r="AT82" s="305"/>
      <c r="AU82" s="305"/>
      <c r="AV82" s="305"/>
      <c r="AW82" s="305"/>
      <c r="AX82" s="305"/>
      <c r="AY82" s="305"/>
      <c r="AZ82" s="305"/>
      <c r="BA82" s="305"/>
      <c r="BB82" s="305"/>
      <c r="BC82" s="305"/>
      <c r="BD82" s="305"/>
      <c r="BE82" s="305"/>
      <c r="BF82" s="305"/>
      <c r="BG82" s="305"/>
      <c r="BH82" s="305"/>
      <c r="BI82" s="305"/>
    </row>
    <row r="83" spans="34:61" ht="12.75">
      <c r="AH83" s="305"/>
      <c r="AI83" s="306"/>
      <c r="AJ83" s="305"/>
      <c r="AK83" s="305"/>
      <c r="AL83" s="305"/>
      <c r="AM83" s="305"/>
      <c r="AN83" s="305"/>
      <c r="AO83" s="305"/>
      <c r="AP83" s="305"/>
      <c r="AQ83" s="305"/>
      <c r="AR83" s="305"/>
      <c r="AS83" s="305"/>
      <c r="AT83" s="305"/>
      <c r="AU83" s="305"/>
      <c r="AV83" s="305"/>
      <c r="AW83" s="305"/>
      <c r="AX83" s="305"/>
      <c r="AY83" s="305"/>
      <c r="AZ83" s="305"/>
      <c r="BA83" s="305"/>
      <c r="BB83" s="305"/>
      <c r="BC83" s="305"/>
      <c r="BD83" s="305"/>
      <c r="BE83" s="305"/>
      <c r="BF83" s="305"/>
      <c r="BG83" s="305"/>
      <c r="BH83" s="305"/>
      <c r="BI83" s="305"/>
    </row>
    <row r="84" spans="34:61" ht="12.75">
      <c r="AH84" s="305"/>
      <c r="AI84" s="306"/>
      <c r="AJ84" s="305"/>
      <c r="AK84" s="305"/>
      <c r="AL84" s="305"/>
      <c r="AM84" s="305"/>
      <c r="AN84" s="305"/>
      <c r="AO84" s="305"/>
      <c r="AP84" s="305"/>
      <c r="AQ84" s="305"/>
      <c r="AR84" s="305"/>
      <c r="AS84" s="305"/>
      <c r="AT84" s="305"/>
      <c r="AU84" s="305"/>
      <c r="AV84" s="305"/>
      <c r="AW84" s="305"/>
      <c r="AX84" s="305"/>
      <c r="AY84" s="305"/>
      <c r="AZ84" s="305"/>
      <c r="BA84" s="305"/>
      <c r="BB84" s="305"/>
      <c r="BC84" s="305"/>
      <c r="BD84" s="305"/>
      <c r="BE84" s="305"/>
      <c r="BF84" s="305"/>
      <c r="BG84" s="305"/>
      <c r="BH84" s="305"/>
      <c r="BI84" s="305"/>
    </row>
    <row r="85" spans="34:61" ht="12.75">
      <c r="AH85" s="305"/>
      <c r="AI85" s="306"/>
      <c r="AJ85" s="305"/>
      <c r="AK85" s="305"/>
      <c r="AL85" s="305"/>
      <c r="AM85" s="305"/>
      <c r="AN85" s="305"/>
      <c r="AO85" s="305"/>
      <c r="AP85" s="305"/>
      <c r="AQ85" s="305"/>
      <c r="AR85" s="305"/>
      <c r="AS85" s="305"/>
      <c r="AT85" s="305"/>
      <c r="AU85" s="305"/>
      <c r="AV85" s="305"/>
      <c r="AW85" s="305"/>
      <c r="AX85" s="305"/>
      <c r="AY85" s="305"/>
      <c r="AZ85" s="305"/>
      <c r="BA85" s="305"/>
      <c r="BB85" s="305"/>
      <c r="BC85" s="305"/>
      <c r="BD85" s="305"/>
      <c r="BE85" s="305"/>
      <c r="BF85" s="305"/>
      <c r="BG85" s="305"/>
      <c r="BH85" s="305"/>
      <c r="BI85" s="305"/>
    </row>
    <row r="86" spans="34:61" ht="12.75">
      <c r="AH86" s="305"/>
      <c r="AI86" s="306"/>
      <c r="AJ86" s="305"/>
      <c r="AK86" s="305"/>
      <c r="AL86" s="305"/>
      <c r="AM86" s="305"/>
      <c r="AN86" s="305"/>
      <c r="AO86" s="305"/>
      <c r="AP86" s="305"/>
      <c r="AQ86" s="305"/>
      <c r="AR86" s="305"/>
      <c r="AS86" s="305"/>
      <c r="AT86" s="305"/>
      <c r="AU86" s="305"/>
      <c r="AV86" s="305"/>
      <c r="AW86" s="305"/>
      <c r="AX86" s="305"/>
      <c r="AY86" s="305"/>
      <c r="AZ86" s="305"/>
      <c r="BA86" s="305"/>
      <c r="BB86" s="305"/>
      <c r="BC86" s="305"/>
      <c r="BD86" s="305"/>
      <c r="BE86" s="305"/>
      <c r="BF86" s="305"/>
      <c r="BG86" s="305"/>
      <c r="BH86" s="305"/>
      <c r="BI86" s="305"/>
    </row>
    <row r="87" spans="34:61" ht="12.75">
      <c r="AH87" s="305"/>
      <c r="AI87" s="306"/>
      <c r="AJ87" s="305"/>
      <c r="AK87" s="305"/>
      <c r="AL87" s="305"/>
      <c r="AM87" s="305"/>
      <c r="AN87" s="305"/>
      <c r="AO87" s="305"/>
      <c r="AP87" s="305"/>
      <c r="AQ87" s="305"/>
      <c r="AR87" s="305"/>
      <c r="AS87" s="305"/>
      <c r="AT87" s="305"/>
      <c r="AU87" s="305"/>
      <c r="AV87" s="305"/>
      <c r="AW87" s="305"/>
      <c r="AX87" s="305"/>
      <c r="AY87" s="305"/>
      <c r="AZ87" s="305"/>
      <c r="BA87" s="305"/>
      <c r="BB87" s="305"/>
      <c r="BC87" s="305"/>
      <c r="BD87" s="305"/>
      <c r="BE87" s="305"/>
      <c r="BF87" s="305"/>
      <c r="BG87" s="305"/>
      <c r="BH87" s="305"/>
      <c r="BI87" s="305"/>
    </row>
    <row r="88" spans="34:61" ht="12.75">
      <c r="AH88" s="305"/>
      <c r="AI88" s="306"/>
      <c r="AJ88" s="305"/>
      <c r="AK88" s="305"/>
      <c r="AL88" s="305"/>
      <c r="AM88" s="305"/>
      <c r="AN88" s="305"/>
      <c r="AO88" s="305"/>
      <c r="AP88" s="305"/>
      <c r="AQ88" s="305"/>
      <c r="AR88" s="305"/>
      <c r="AS88" s="305"/>
      <c r="AT88" s="305"/>
      <c r="AU88" s="305"/>
      <c r="AV88" s="305"/>
      <c r="AW88" s="305"/>
      <c r="AX88" s="305"/>
      <c r="AY88" s="305"/>
      <c r="AZ88" s="305"/>
      <c r="BA88" s="305"/>
      <c r="BB88" s="305"/>
      <c r="BC88" s="305"/>
      <c r="BD88" s="305"/>
      <c r="BE88" s="305"/>
      <c r="BF88" s="305"/>
      <c r="BG88" s="305"/>
      <c r="BH88" s="305"/>
      <c r="BI88" s="305"/>
    </row>
    <row r="89" spans="34:61" ht="12.75">
      <c r="AH89" s="305"/>
      <c r="AI89" s="306"/>
      <c r="AJ89" s="305"/>
      <c r="AK89" s="305"/>
      <c r="AL89" s="305"/>
      <c r="AM89" s="305"/>
      <c r="AN89" s="305"/>
      <c r="AO89" s="305"/>
      <c r="AP89" s="305"/>
      <c r="AQ89" s="305"/>
      <c r="AR89" s="305"/>
      <c r="AS89" s="305"/>
      <c r="AT89" s="305"/>
      <c r="AU89" s="305"/>
      <c r="AV89" s="305"/>
      <c r="AW89" s="305"/>
      <c r="AX89" s="305"/>
      <c r="AY89" s="305"/>
      <c r="AZ89" s="305"/>
      <c r="BA89" s="305"/>
      <c r="BB89" s="305"/>
      <c r="BC89" s="305"/>
      <c r="BD89" s="305"/>
      <c r="BE89" s="305"/>
      <c r="BF89" s="305"/>
      <c r="BG89" s="305"/>
      <c r="BH89" s="305"/>
      <c r="BI89" s="305"/>
    </row>
    <row r="90" spans="34:61" ht="12.75">
      <c r="AH90" s="305"/>
      <c r="AI90" s="306"/>
      <c r="AJ90" s="305"/>
      <c r="AK90" s="305"/>
      <c r="AL90" s="305"/>
      <c r="AM90" s="305"/>
      <c r="AN90" s="305"/>
      <c r="AO90" s="305"/>
      <c r="AP90" s="305"/>
      <c r="AQ90" s="305"/>
      <c r="AR90" s="305"/>
      <c r="AS90" s="305"/>
      <c r="AT90" s="305"/>
      <c r="AU90" s="305"/>
      <c r="AV90" s="305"/>
      <c r="AW90" s="305"/>
      <c r="AX90" s="305"/>
      <c r="AY90" s="305"/>
      <c r="AZ90" s="305"/>
      <c r="BA90" s="305"/>
      <c r="BB90" s="305"/>
      <c r="BC90" s="305"/>
      <c r="BD90" s="305"/>
      <c r="BE90" s="305"/>
      <c r="BF90" s="305"/>
      <c r="BG90" s="305"/>
      <c r="BH90" s="305"/>
      <c r="BI90" s="305"/>
    </row>
    <row r="91" spans="34:61" ht="12.75">
      <c r="AH91" s="305"/>
      <c r="AI91" s="306"/>
      <c r="AJ91" s="305"/>
      <c r="AK91" s="305"/>
      <c r="AL91" s="305"/>
      <c r="AM91" s="305"/>
      <c r="AN91" s="305"/>
      <c r="AO91" s="305"/>
      <c r="AP91" s="305"/>
      <c r="AQ91" s="305"/>
      <c r="AR91" s="305"/>
      <c r="AS91" s="305"/>
      <c r="AT91" s="305"/>
      <c r="AU91" s="305"/>
      <c r="AV91" s="305"/>
      <c r="AW91" s="305"/>
      <c r="AX91" s="305"/>
      <c r="AY91" s="305"/>
      <c r="AZ91" s="305"/>
      <c r="BA91" s="305"/>
      <c r="BB91" s="305"/>
      <c r="BC91" s="305"/>
      <c r="BD91" s="305"/>
      <c r="BE91" s="305"/>
      <c r="BF91" s="305"/>
      <c r="BG91" s="305"/>
      <c r="BH91" s="305"/>
      <c r="BI91" s="305"/>
    </row>
    <row r="92" spans="34:61" ht="12.75">
      <c r="AH92" s="305"/>
      <c r="AI92" s="306"/>
      <c r="AJ92" s="305"/>
      <c r="AK92" s="305"/>
      <c r="AL92" s="305"/>
      <c r="AM92" s="305"/>
      <c r="AN92" s="305"/>
      <c r="AO92" s="305"/>
      <c r="AP92" s="305"/>
      <c r="AQ92" s="305"/>
      <c r="AR92" s="305"/>
      <c r="AS92" s="305"/>
      <c r="AT92" s="305"/>
      <c r="AU92" s="305"/>
      <c r="AV92" s="305"/>
      <c r="AW92" s="305"/>
      <c r="AX92" s="305"/>
      <c r="AY92" s="305"/>
      <c r="AZ92" s="305"/>
      <c r="BA92" s="305"/>
      <c r="BB92" s="305"/>
      <c r="BC92" s="305"/>
      <c r="BD92" s="305"/>
      <c r="BE92" s="305"/>
      <c r="BF92" s="305"/>
      <c r="BG92" s="305"/>
      <c r="BH92" s="305"/>
      <c r="BI92" s="305"/>
    </row>
    <row r="93" spans="34:61" ht="12.75">
      <c r="AH93" s="305"/>
      <c r="AI93" s="306"/>
      <c r="AJ93" s="305"/>
      <c r="AK93" s="305"/>
      <c r="AL93" s="305"/>
      <c r="AM93" s="305"/>
      <c r="AN93" s="305"/>
      <c r="AO93" s="305"/>
      <c r="AP93" s="305"/>
      <c r="AQ93" s="305"/>
      <c r="AR93" s="305"/>
      <c r="AS93" s="305"/>
      <c r="AT93" s="305"/>
      <c r="AU93" s="305"/>
      <c r="AV93" s="305"/>
      <c r="AW93" s="305"/>
      <c r="AX93" s="305"/>
      <c r="AY93" s="305"/>
      <c r="AZ93" s="305"/>
      <c r="BA93" s="305"/>
      <c r="BB93" s="305"/>
      <c r="BC93" s="305"/>
      <c r="BD93" s="305"/>
      <c r="BE93" s="305"/>
      <c r="BF93" s="305"/>
      <c r="BG93" s="305"/>
      <c r="BH93" s="305"/>
      <c r="BI93" s="305"/>
    </row>
    <row r="94" spans="34:61" ht="12.75">
      <c r="AH94" s="305"/>
      <c r="AI94" s="306"/>
      <c r="AJ94" s="305"/>
      <c r="AK94" s="305"/>
      <c r="AL94" s="305"/>
      <c r="AM94" s="305"/>
      <c r="AN94" s="305"/>
      <c r="AO94" s="305"/>
      <c r="AP94" s="305"/>
      <c r="AQ94" s="305"/>
      <c r="AR94" s="305"/>
      <c r="AS94" s="305"/>
      <c r="AT94" s="305"/>
      <c r="AU94" s="305"/>
      <c r="AV94" s="305"/>
      <c r="AW94" s="305"/>
      <c r="AX94" s="305"/>
      <c r="AY94" s="305"/>
      <c r="AZ94" s="305"/>
      <c r="BA94" s="305"/>
      <c r="BB94" s="305"/>
      <c r="BC94" s="305"/>
      <c r="BD94" s="305"/>
      <c r="BE94" s="305"/>
      <c r="BF94" s="305"/>
      <c r="BG94" s="305"/>
      <c r="BH94" s="305"/>
      <c r="BI94" s="305"/>
    </row>
  </sheetData>
  <sheetProtection selectLockedCells="1" selectUnlockedCells="1"/>
  <mergeCells count="79">
    <mergeCell ref="B1:BM1"/>
    <mergeCell ref="A2:A5"/>
    <mergeCell ref="B2:B5"/>
    <mergeCell ref="C2:C5"/>
    <mergeCell ref="D2:I2"/>
    <mergeCell ref="J2:O2"/>
    <mergeCell ref="AH2:AH7"/>
    <mergeCell ref="AI2:AJ7"/>
    <mergeCell ref="BL2:BL7"/>
    <mergeCell ref="BM2:BM7"/>
    <mergeCell ref="BN2:BN7"/>
    <mergeCell ref="D3:D5"/>
    <mergeCell ref="E3:E5"/>
    <mergeCell ref="F3:F5"/>
    <mergeCell ref="G3:I3"/>
    <mergeCell ref="J3:K3"/>
    <mergeCell ref="L3:M3"/>
    <mergeCell ref="N3:O3"/>
    <mergeCell ref="G4:G5"/>
    <mergeCell ref="H4:H5"/>
    <mergeCell ref="I4:I5"/>
    <mergeCell ref="P4:P7"/>
    <mergeCell ref="Q4:Q7"/>
    <mergeCell ref="R4:R7"/>
    <mergeCell ref="S4:S7"/>
    <mergeCell ref="T4:T7"/>
    <mergeCell ref="U4:U7"/>
    <mergeCell ref="V4:V7"/>
    <mergeCell ref="W4:W7"/>
    <mergeCell ref="X4:X7"/>
    <mergeCell ref="Y4:Y7"/>
    <mergeCell ref="Z4:Z7"/>
    <mergeCell ref="AA4:AA7"/>
    <mergeCell ref="AB4:AB7"/>
    <mergeCell ref="AC4:AC7"/>
    <mergeCell ref="AD4:AD7"/>
    <mergeCell ref="AE4:AE7"/>
    <mergeCell ref="AF4:AF7"/>
    <mergeCell ref="AG4:AG7"/>
    <mergeCell ref="AK4:AK7"/>
    <mergeCell ref="AL4:AL7"/>
    <mergeCell ref="AM4:AM7"/>
    <mergeCell ref="AN4:AN7"/>
    <mergeCell ref="AO4:AO7"/>
    <mergeCell ref="AP4:AP7"/>
    <mergeCell ref="AQ4:AQ7"/>
    <mergeCell ref="AR4:AR7"/>
    <mergeCell ref="AS4:AS7"/>
    <mergeCell ref="AT4:AT7"/>
    <mergeCell ref="AU4:AU7"/>
    <mergeCell ref="BE4:BE7"/>
    <mergeCell ref="BF4:BF7"/>
    <mergeCell ref="BG4:BG7"/>
    <mergeCell ref="AV4:AV7"/>
    <mergeCell ref="AW4:AW7"/>
    <mergeCell ref="AX4:AX7"/>
    <mergeCell ref="AY4:AY7"/>
    <mergeCell ref="AZ4:AZ7"/>
    <mergeCell ref="BA4:BA7"/>
    <mergeCell ref="H60:I60"/>
    <mergeCell ref="BH4:BH7"/>
    <mergeCell ref="BI4:BI7"/>
    <mergeCell ref="BJ4:BJ7"/>
    <mergeCell ref="BK4:BK7"/>
    <mergeCell ref="A6:B6"/>
    <mergeCell ref="A7:B7"/>
    <mergeCell ref="BB4:BB7"/>
    <mergeCell ref="BC4:BC7"/>
    <mergeCell ref="BD4:BD7"/>
    <mergeCell ref="H61:I61"/>
    <mergeCell ref="A15:B15"/>
    <mergeCell ref="A23:B23"/>
    <mergeCell ref="A56:F57"/>
    <mergeCell ref="G56:G61"/>
    <mergeCell ref="H56:I56"/>
    <mergeCell ref="H57:I57"/>
    <mergeCell ref="A58:F61"/>
    <mergeCell ref="H58:I58"/>
    <mergeCell ref="H59:I59"/>
  </mergeCells>
  <printOptions/>
  <pageMargins left="0.375" right="0.1763888888888889" top="0.86" bottom="1.025" header="0.25277777777777777" footer="0.7875"/>
  <pageSetup horizontalDpi="600" verticalDpi="600" orientation="landscape" paperSize="9" scale="60" r:id="rId1"/>
  <headerFooter alignWithMargins="0">
    <oddHeader>&amp;C&amp;"Arial,Обычный"&amp;A</oddHeader>
    <oddFooter>&amp;C&amp;"Arial,Обычный"Страница &amp;P</oddFooter>
  </headerFooter>
  <rowBreaks count="1" manualBreakCount="1">
    <brk id="51" max="6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0033"/>
  </sheetPr>
  <dimension ref="A1:CC94"/>
  <sheetViews>
    <sheetView zoomScale="90" zoomScaleNormal="90" zoomScaleSheetLayoutView="80" zoomScalePageLayoutView="0" workbookViewId="0" topLeftCell="A16">
      <selection activeCell="Z28" sqref="Z28"/>
    </sheetView>
  </sheetViews>
  <sheetFormatPr defaultColWidth="11.625" defaultRowHeight="12.75"/>
  <cols>
    <col min="1" max="1" width="9.75390625" style="256" customWidth="1"/>
    <col min="2" max="2" width="24.625" style="250" customWidth="1"/>
    <col min="3" max="3" width="11.625" style="258" hidden="1" customWidth="1"/>
    <col min="4" max="4" width="7.25390625" style="250" hidden="1" customWidth="1"/>
    <col min="5" max="5" width="7.75390625" style="250" hidden="1" customWidth="1"/>
    <col min="6" max="6" width="7.00390625" style="250" hidden="1" customWidth="1"/>
    <col min="7" max="7" width="7.375" style="250" hidden="1" customWidth="1"/>
    <col min="8" max="8" width="8.375" style="250" hidden="1" customWidth="1"/>
    <col min="9" max="9" width="8.625" style="250" hidden="1" customWidth="1"/>
    <col min="10" max="10" width="8.375" style="250" customWidth="1"/>
    <col min="11" max="11" width="7.75390625" style="250" customWidth="1"/>
    <col min="12" max="13" width="8.125" style="250" hidden="1" customWidth="1"/>
    <col min="14" max="14" width="8.75390625" style="250" hidden="1" customWidth="1"/>
    <col min="15" max="15" width="7.25390625" style="250" hidden="1" customWidth="1"/>
    <col min="16" max="31" width="3.75390625" style="250" customWidth="1"/>
    <col min="32" max="33" width="3.875" style="250" customWidth="1"/>
    <col min="34" max="34" width="5.75390625" style="250" customWidth="1"/>
    <col min="35" max="35" width="3.75390625" style="151" customWidth="1"/>
    <col min="36" max="42" width="3.75390625" style="250" customWidth="1"/>
    <col min="43" max="43" width="3.75390625" style="301" customWidth="1"/>
    <col min="44" max="47" width="3.75390625" style="250" customWidth="1"/>
    <col min="48" max="48" width="3.75390625" style="301" customWidth="1"/>
    <col min="49" max="53" width="3.75390625" style="250" customWidth="1"/>
    <col min="54" max="54" width="3.625" style="250" customWidth="1"/>
    <col min="55" max="58" width="3.75390625" style="250" customWidth="1"/>
    <col min="59" max="60" width="3.375" style="250" customWidth="1"/>
    <col min="61" max="61" width="5.25390625" style="250" customWidth="1"/>
    <col min="62" max="62" width="6.00390625" style="250" hidden="1" customWidth="1"/>
    <col min="63" max="63" width="5.00390625" style="250" hidden="1" customWidth="1"/>
    <col min="64" max="64" width="6.25390625" style="250" customWidth="1"/>
    <col min="65" max="65" width="6.875" style="250" customWidth="1"/>
    <col min="66" max="66" width="5.625" style="302" customWidth="1"/>
    <col min="67" max="81" width="11.625" style="255" customWidth="1"/>
    <col min="82" max="16384" width="11.625" style="250" customWidth="1"/>
  </cols>
  <sheetData>
    <row r="1" spans="1:81" s="254" customFormat="1" ht="49.5" customHeight="1" thickBot="1">
      <c r="A1" s="1"/>
      <c r="B1" s="587" t="s">
        <v>142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  <c r="AA1" s="588"/>
      <c r="AB1" s="588"/>
      <c r="AC1" s="588"/>
      <c r="AD1" s="588"/>
      <c r="AE1" s="588"/>
      <c r="AF1" s="588"/>
      <c r="AG1" s="588"/>
      <c r="AH1" s="588"/>
      <c r="AI1" s="588"/>
      <c r="AJ1" s="588"/>
      <c r="AK1" s="588"/>
      <c r="AL1" s="588"/>
      <c r="AM1" s="588"/>
      <c r="AN1" s="588"/>
      <c r="AO1" s="588"/>
      <c r="AP1" s="588"/>
      <c r="AQ1" s="588"/>
      <c r="AR1" s="588"/>
      <c r="AS1" s="588"/>
      <c r="AT1" s="588"/>
      <c r="AU1" s="588"/>
      <c r="AV1" s="588"/>
      <c r="AW1" s="588"/>
      <c r="AX1" s="588"/>
      <c r="AY1" s="588"/>
      <c r="AZ1" s="588"/>
      <c r="BA1" s="588"/>
      <c r="BB1" s="588"/>
      <c r="BC1" s="588"/>
      <c r="BD1" s="588"/>
      <c r="BE1" s="588"/>
      <c r="BF1" s="588"/>
      <c r="BG1" s="588"/>
      <c r="BH1" s="588"/>
      <c r="BI1" s="588"/>
      <c r="BJ1" s="588"/>
      <c r="BK1" s="588"/>
      <c r="BL1" s="588"/>
      <c r="BM1" s="588"/>
      <c r="BN1" s="302"/>
      <c r="BO1" s="255"/>
      <c r="BP1" s="255"/>
      <c r="BQ1" s="255"/>
      <c r="BR1" s="255"/>
      <c r="BS1" s="255"/>
      <c r="BT1" s="255"/>
      <c r="BU1" s="255"/>
      <c r="BV1" s="255"/>
      <c r="BW1" s="255"/>
      <c r="BX1" s="255"/>
      <c r="BY1" s="255"/>
      <c r="BZ1" s="255"/>
      <c r="CA1" s="255"/>
      <c r="CB1" s="255"/>
      <c r="CC1" s="255"/>
    </row>
    <row r="2" spans="1:81" s="254" customFormat="1" ht="16.5" customHeight="1" thickBot="1">
      <c r="A2" s="589" t="s">
        <v>0</v>
      </c>
      <c r="B2" s="582" t="s">
        <v>1</v>
      </c>
      <c r="C2" s="517" t="s">
        <v>2</v>
      </c>
      <c r="D2" s="592" t="s">
        <v>3</v>
      </c>
      <c r="E2" s="593"/>
      <c r="F2" s="593"/>
      <c r="G2" s="593"/>
      <c r="H2" s="593"/>
      <c r="I2" s="594"/>
      <c r="J2" s="521" t="s">
        <v>4</v>
      </c>
      <c r="K2" s="522"/>
      <c r="L2" s="522"/>
      <c r="M2" s="522"/>
      <c r="N2" s="522"/>
      <c r="O2" s="522"/>
      <c r="P2" s="340">
        <v>0</v>
      </c>
      <c r="Q2" s="150">
        <v>1</v>
      </c>
      <c r="R2" s="150">
        <v>2</v>
      </c>
      <c r="S2" s="150">
        <v>3</v>
      </c>
      <c r="T2" s="150">
        <v>4</v>
      </c>
      <c r="U2" s="150">
        <v>5</v>
      </c>
      <c r="V2" s="150">
        <v>6</v>
      </c>
      <c r="W2" s="150">
        <v>7</v>
      </c>
      <c r="X2" s="150">
        <v>8</v>
      </c>
      <c r="Y2" s="150">
        <v>9</v>
      </c>
      <c r="Z2" s="150">
        <v>10</v>
      </c>
      <c r="AA2" s="150">
        <v>11</v>
      </c>
      <c r="AB2" s="150">
        <v>12</v>
      </c>
      <c r="AC2" s="150">
        <v>13</v>
      </c>
      <c r="AD2" s="262">
        <v>14</v>
      </c>
      <c r="AE2" s="262">
        <v>15</v>
      </c>
      <c r="AF2" s="239">
        <v>16</v>
      </c>
      <c r="AG2" s="341">
        <v>17</v>
      </c>
      <c r="AH2" s="595"/>
      <c r="AI2" s="598" t="s">
        <v>138</v>
      </c>
      <c r="AJ2" s="599"/>
      <c r="AK2" s="342">
        <v>0</v>
      </c>
      <c r="AL2" s="343">
        <v>20</v>
      </c>
      <c r="AM2" s="343">
        <v>21</v>
      </c>
      <c r="AN2" s="343">
        <v>22</v>
      </c>
      <c r="AO2" s="343">
        <v>23</v>
      </c>
      <c r="AP2" s="344">
        <v>24</v>
      </c>
      <c r="AQ2" s="344">
        <v>25</v>
      </c>
      <c r="AR2" s="343">
        <v>26</v>
      </c>
      <c r="AS2" s="343">
        <v>27</v>
      </c>
      <c r="AT2" s="343">
        <v>28</v>
      </c>
      <c r="AU2" s="343">
        <v>29</v>
      </c>
      <c r="AV2" s="344">
        <v>30</v>
      </c>
      <c r="AW2" s="344">
        <v>31</v>
      </c>
      <c r="AX2" s="343">
        <v>32</v>
      </c>
      <c r="AY2" s="343">
        <v>33</v>
      </c>
      <c r="AZ2" s="343">
        <v>34</v>
      </c>
      <c r="BA2" s="343">
        <v>35</v>
      </c>
      <c r="BB2" s="343">
        <v>36</v>
      </c>
      <c r="BC2" s="343">
        <v>37</v>
      </c>
      <c r="BD2" s="343">
        <v>38</v>
      </c>
      <c r="BE2" s="343">
        <v>39</v>
      </c>
      <c r="BF2" s="344">
        <v>40</v>
      </c>
      <c r="BG2" s="345">
        <v>41</v>
      </c>
      <c r="BH2" s="351">
        <v>42</v>
      </c>
      <c r="BI2" s="346">
        <v>43</v>
      </c>
      <c r="BJ2" s="347">
        <v>43</v>
      </c>
      <c r="BK2" s="348">
        <v>40</v>
      </c>
      <c r="BL2" s="604" t="s">
        <v>72</v>
      </c>
      <c r="BM2" s="604" t="s">
        <v>137</v>
      </c>
      <c r="BN2" s="579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</row>
    <row r="3" spans="1:66" ht="17.25" customHeight="1" thickBot="1">
      <c r="A3" s="590"/>
      <c r="B3" s="582"/>
      <c r="C3" s="517"/>
      <c r="D3" s="580" t="s">
        <v>5</v>
      </c>
      <c r="E3" s="581"/>
      <c r="F3" s="580" t="s">
        <v>6</v>
      </c>
      <c r="G3" s="582" t="s">
        <v>7</v>
      </c>
      <c r="H3" s="582"/>
      <c r="I3" s="582"/>
      <c r="J3" s="504" t="s">
        <v>8</v>
      </c>
      <c r="K3" s="505"/>
      <c r="L3" s="583" t="s">
        <v>9</v>
      </c>
      <c r="M3" s="584"/>
      <c r="N3" s="585" t="s">
        <v>10</v>
      </c>
      <c r="O3" s="584"/>
      <c r="P3" s="340">
        <v>0</v>
      </c>
      <c r="Q3" s="150">
        <v>1</v>
      </c>
      <c r="R3" s="150">
        <v>2</v>
      </c>
      <c r="S3" s="150">
        <v>3</v>
      </c>
      <c r="T3" s="150">
        <v>4</v>
      </c>
      <c r="U3" s="150">
        <v>5</v>
      </c>
      <c r="V3" s="150">
        <v>6</v>
      </c>
      <c r="W3" s="150">
        <v>7</v>
      </c>
      <c r="X3" s="150">
        <v>8</v>
      </c>
      <c r="Y3" s="150">
        <v>9</v>
      </c>
      <c r="Z3" s="150">
        <v>10</v>
      </c>
      <c r="AA3" s="150">
        <v>11</v>
      </c>
      <c r="AB3" s="150">
        <v>12</v>
      </c>
      <c r="AC3" s="150">
        <v>13</v>
      </c>
      <c r="AD3" s="262">
        <v>14</v>
      </c>
      <c r="AE3" s="262">
        <v>15</v>
      </c>
      <c r="AF3" s="239">
        <v>16</v>
      </c>
      <c r="AG3" s="341">
        <v>17</v>
      </c>
      <c r="AH3" s="596"/>
      <c r="AI3" s="600"/>
      <c r="AJ3" s="601"/>
      <c r="AK3" s="342">
        <v>0</v>
      </c>
      <c r="AL3" s="343">
        <v>1</v>
      </c>
      <c r="AM3" s="343">
        <v>2</v>
      </c>
      <c r="AN3" s="343">
        <v>3</v>
      </c>
      <c r="AO3" s="343">
        <v>4</v>
      </c>
      <c r="AP3" s="344">
        <v>5</v>
      </c>
      <c r="AQ3" s="344">
        <v>6</v>
      </c>
      <c r="AR3" s="343">
        <v>7</v>
      </c>
      <c r="AS3" s="343">
        <v>8</v>
      </c>
      <c r="AT3" s="343">
        <v>9</v>
      </c>
      <c r="AU3" s="343">
        <v>10</v>
      </c>
      <c r="AV3" s="344">
        <v>11</v>
      </c>
      <c r="AW3" s="344">
        <v>12</v>
      </c>
      <c r="AX3" s="343">
        <v>13</v>
      </c>
      <c r="AY3" s="343">
        <v>14</v>
      </c>
      <c r="AZ3" s="343">
        <v>15</v>
      </c>
      <c r="BA3" s="343">
        <v>16</v>
      </c>
      <c r="BB3" s="343">
        <v>17</v>
      </c>
      <c r="BC3" s="343">
        <v>18</v>
      </c>
      <c r="BD3" s="343">
        <v>19</v>
      </c>
      <c r="BE3" s="343">
        <v>20</v>
      </c>
      <c r="BF3" s="344">
        <v>21</v>
      </c>
      <c r="BG3" s="345">
        <v>22</v>
      </c>
      <c r="BH3" s="351">
        <v>23</v>
      </c>
      <c r="BI3" s="346">
        <v>24</v>
      </c>
      <c r="BJ3" s="347">
        <v>17</v>
      </c>
      <c r="BK3" s="348">
        <v>18</v>
      </c>
      <c r="BL3" s="605"/>
      <c r="BM3" s="607"/>
      <c r="BN3" s="579"/>
    </row>
    <row r="4" spans="1:66" ht="12.75" customHeight="1" thickBot="1">
      <c r="A4" s="590"/>
      <c r="B4" s="582"/>
      <c r="C4" s="517"/>
      <c r="D4" s="580"/>
      <c r="E4" s="581"/>
      <c r="F4" s="580"/>
      <c r="G4" s="586" t="s">
        <v>11</v>
      </c>
      <c r="H4" s="581"/>
      <c r="I4" s="577" t="s">
        <v>12</v>
      </c>
      <c r="J4" s="4" t="s">
        <v>13</v>
      </c>
      <c r="K4" s="145" t="s">
        <v>14</v>
      </c>
      <c r="L4" s="4" t="s">
        <v>15</v>
      </c>
      <c r="M4" s="3" t="s">
        <v>16</v>
      </c>
      <c r="N4" s="4" t="s">
        <v>17</v>
      </c>
      <c r="O4" s="3" t="s">
        <v>18</v>
      </c>
      <c r="P4" s="578" t="s">
        <v>165</v>
      </c>
      <c r="Q4" s="573" t="s">
        <v>166</v>
      </c>
      <c r="R4" s="573" t="s">
        <v>167</v>
      </c>
      <c r="S4" s="573" t="s">
        <v>168</v>
      </c>
      <c r="T4" s="573" t="s">
        <v>169</v>
      </c>
      <c r="U4" s="573" t="s">
        <v>170</v>
      </c>
      <c r="V4" s="573" t="s">
        <v>171</v>
      </c>
      <c r="W4" s="573" t="s">
        <v>172</v>
      </c>
      <c r="X4" s="573" t="s">
        <v>173</v>
      </c>
      <c r="Y4" s="573" t="s">
        <v>174</v>
      </c>
      <c r="Z4" s="573" t="s">
        <v>175</v>
      </c>
      <c r="AA4" s="573" t="s">
        <v>176</v>
      </c>
      <c r="AB4" s="573" t="s">
        <v>177</v>
      </c>
      <c r="AC4" s="573" t="s">
        <v>178</v>
      </c>
      <c r="AD4" s="573" t="s">
        <v>179</v>
      </c>
      <c r="AE4" s="574" t="s">
        <v>180</v>
      </c>
      <c r="AF4" s="574" t="s">
        <v>181</v>
      </c>
      <c r="AG4" s="567" t="s">
        <v>210</v>
      </c>
      <c r="AH4" s="596"/>
      <c r="AI4" s="600"/>
      <c r="AJ4" s="601"/>
      <c r="AK4" s="570" t="s">
        <v>183</v>
      </c>
      <c r="AL4" s="561" t="s">
        <v>184</v>
      </c>
      <c r="AM4" s="561" t="s">
        <v>185</v>
      </c>
      <c r="AN4" s="561" t="s">
        <v>186</v>
      </c>
      <c r="AO4" s="561" t="s">
        <v>187</v>
      </c>
      <c r="AP4" s="564" t="s">
        <v>188</v>
      </c>
      <c r="AQ4" s="564" t="s">
        <v>189</v>
      </c>
      <c r="AR4" s="561" t="s">
        <v>190</v>
      </c>
      <c r="AS4" s="561" t="s">
        <v>191</v>
      </c>
      <c r="AT4" s="561" t="s">
        <v>192</v>
      </c>
      <c r="AU4" s="561" t="s">
        <v>193</v>
      </c>
      <c r="AV4" s="564" t="s">
        <v>194</v>
      </c>
      <c r="AW4" s="564" t="s">
        <v>195</v>
      </c>
      <c r="AX4" s="564" t="s">
        <v>196</v>
      </c>
      <c r="AY4" s="561" t="s">
        <v>197</v>
      </c>
      <c r="AZ4" s="561" t="s">
        <v>198</v>
      </c>
      <c r="BA4" s="561" t="s">
        <v>199</v>
      </c>
      <c r="BB4" s="561" t="s">
        <v>200</v>
      </c>
      <c r="BC4" s="561" t="s">
        <v>201</v>
      </c>
      <c r="BD4" s="561" t="s">
        <v>202</v>
      </c>
      <c r="BE4" s="561" t="s">
        <v>203</v>
      </c>
      <c r="BF4" s="564" t="s">
        <v>204</v>
      </c>
      <c r="BG4" s="564" t="s">
        <v>205</v>
      </c>
      <c r="BH4" s="612" t="s">
        <v>206</v>
      </c>
      <c r="BI4" s="615" t="s">
        <v>207</v>
      </c>
      <c r="BJ4" s="609" t="s">
        <v>139</v>
      </c>
      <c r="BK4" s="554" t="s">
        <v>140</v>
      </c>
      <c r="BL4" s="605"/>
      <c r="BM4" s="607"/>
      <c r="BN4" s="579"/>
    </row>
    <row r="5" spans="1:66" ht="24" customHeight="1" thickBot="1">
      <c r="A5" s="591"/>
      <c r="B5" s="582"/>
      <c r="C5" s="517"/>
      <c r="D5" s="580"/>
      <c r="E5" s="581"/>
      <c r="F5" s="580"/>
      <c r="G5" s="586"/>
      <c r="H5" s="581"/>
      <c r="I5" s="577"/>
      <c r="J5" s="5" t="s">
        <v>19</v>
      </c>
      <c r="K5" s="146" t="s">
        <v>95</v>
      </c>
      <c r="L5" s="5" t="s">
        <v>93</v>
      </c>
      <c r="M5" s="6" t="s">
        <v>96</v>
      </c>
      <c r="N5" s="5" t="s">
        <v>94</v>
      </c>
      <c r="O5" s="6" t="s">
        <v>97</v>
      </c>
      <c r="P5" s="578"/>
      <c r="Q5" s="573"/>
      <c r="R5" s="573"/>
      <c r="S5" s="573"/>
      <c r="T5" s="573"/>
      <c r="U5" s="573"/>
      <c r="V5" s="573"/>
      <c r="W5" s="573"/>
      <c r="X5" s="573"/>
      <c r="Y5" s="573"/>
      <c r="Z5" s="573"/>
      <c r="AA5" s="573"/>
      <c r="AB5" s="573"/>
      <c r="AC5" s="573"/>
      <c r="AD5" s="573"/>
      <c r="AE5" s="575"/>
      <c r="AF5" s="575"/>
      <c r="AG5" s="568"/>
      <c r="AH5" s="596"/>
      <c r="AI5" s="600"/>
      <c r="AJ5" s="601"/>
      <c r="AK5" s="571"/>
      <c r="AL5" s="562"/>
      <c r="AM5" s="562"/>
      <c r="AN5" s="562"/>
      <c r="AO5" s="562"/>
      <c r="AP5" s="565"/>
      <c r="AQ5" s="565"/>
      <c r="AR5" s="562"/>
      <c r="AS5" s="562"/>
      <c r="AT5" s="562"/>
      <c r="AU5" s="562"/>
      <c r="AV5" s="565"/>
      <c r="AW5" s="565"/>
      <c r="AX5" s="565"/>
      <c r="AY5" s="562"/>
      <c r="AZ5" s="562"/>
      <c r="BA5" s="562"/>
      <c r="BB5" s="562"/>
      <c r="BC5" s="562"/>
      <c r="BD5" s="562"/>
      <c r="BE5" s="562"/>
      <c r="BF5" s="565"/>
      <c r="BG5" s="565"/>
      <c r="BH5" s="613"/>
      <c r="BI5" s="616"/>
      <c r="BJ5" s="610"/>
      <c r="BK5" s="555"/>
      <c r="BL5" s="605"/>
      <c r="BM5" s="607"/>
      <c r="BN5" s="579"/>
    </row>
    <row r="6" spans="1:66" ht="15" thickBot="1">
      <c r="A6" s="557" t="s">
        <v>132</v>
      </c>
      <c r="B6" s="558"/>
      <c r="C6" s="215"/>
      <c r="D6" s="74">
        <f aca="true" t="shared" si="0" ref="D6:O6">SUM(D7,D15,D23)</f>
        <v>3395</v>
      </c>
      <c r="E6" s="74">
        <f t="shared" si="0"/>
        <v>3487</v>
      </c>
      <c r="F6" s="74">
        <f t="shared" si="0"/>
        <v>1178</v>
      </c>
      <c r="G6" s="93">
        <f t="shared" si="0"/>
        <v>2217</v>
      </c>
      <c r="H6" s="74">
        <f>SUM(J6:O6)</f>
        <v>1762</v>
      </c>
      <c r="I6" s="161">
        <f t="shared" si="0"/>
        <v>285</v>
      </c>
      <c r="J6" s="171">
        <f t="shared" si="0"/>
        <v>238</v>
      </c>
      <c r="K6" s="93">
        <f t="shared" si="0"/>
        <v>347</v>
      </c>
      <c r="L6" s="171">
        <f t="shared" si="0"/>
        <v>436</v>
      </c>
      <c r="M6" s="172">
        <f t="shared" si="0"/>
        <v>540</v>
      </c>
      <c r="N6" s="171">
        <f t="shared" si="0"/>
        <v>180</v>
      </c>
      <c r="O6" s="172">
        <f t="shared" si="0"/>
        <v>21</v>
      </c>
      <c r="P6" s="578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5"/>
      <c r="AF6" s="575"/>
      <c r="AG6" s="568"/>
      <c r="AH6" s="596"/>
      <c r="AI6" s="600"/>
      <c r="AJ6" s="601"/>
      <c r="AK6" s="571"/>
      <c r="AL6" s="562"/>
      <c r="AM6" s="562"/>
      <c r="AN6" s="562"/>
      <c r="AO6" s="562"/>
      <c r="AP6" s="565"/>
      <c r="AQ6" s="565"/>
      <c r="AR6" s="562"/>
      <c r="AS6" s="562"/>
      <c r="AT6" s="562"/>
      <c r="AU6" s="562"/>
      <c r="AV6" s="565"/>
      <c r="AW6" s="565"/>
      <c r="AX6" s="565"/>
      <c r="AY6" s="562"/>
      <c r="AZ6" s="562"/>
      <c r="BA6" s="562"/>
      <c r="BB6" s="562"/>
      <c r="BC6" s="562"/>
      <c r="BD6" s="562"/>
      <c r="BE6" s="562"/>
      <c r="BF6" s="565"/>
      <c r="BG6" s="565"/>
      <c r="BH6" s="613"/>
      <c r="BI6" s="616"/>
      <c r="BJ6" s="610"/>
      <c r="BK6" s="555"/>
      <c r="BL6" s="605"/>
      <c r="BM6" s="607"/>
      <c r="BN6" s="579"/>
    </row>
    <row r="7" spans="1:66" ht="29.25" customHeight="1" thickBot="1">
      <c r="A7" s="559" t="s">
        <v>88</v>
      </c>
      <c r="B7" s="560"/>
      <c r="C7" s="73"/>
      <c r="D7" s="59">
        <f aca="true" t="shared" si="1" ref="D7:O7">SUM(D8:D14)</f>
        <v>1993</v>
      </c>
      <c r="E7" s="60">
        <f t="shared" si="1"/>
        <v>2085</v>
      </c>
      <c r="F7" s="59">
        <f t="shared" si="1"/>
        <v>673</v>
      </c>
      <c r="G7" s="94">
        <f t="shared" si="1"/>
        <v>1320</v>
      </c>
      <c r="H7" s="103">
        <f t="shared" si="1"/>
        <v>1440</v>
      </c>
      <c r="I7" s="162">
        <f t="shared" si="1"/>
        <v>158</v>
      </c>
      <c r="J7" s="173">
        <f t="shared" si="1"/>
        <v>238</v>
      </c>
      <c r="K7" s="94">
        <f t="shared" si="1"/>
        <v>347</v>
      </c>
      <c r="L7" s="173">
        <f t="shared" si="1"/>
        <v>273</v>
      </c>
      <c r="M7" s="70">
        <f t="shared" si="1"/>
        <v>314</v>
      </c>
      <c r="N7" s="173">
        <f t="shared" si="1"/>
        <v>148</v>
      </c>
      <c r="O7" s="70">
        <f t="shared" si="1"/>
        <v>0</v>
      </c>
      <c r="P7" s="578"/>
      <c r="Q7" s="573"/>
      <c r="R7" s="573"/>
      <c r="S7" s="573"/>
      <c r="T7" s="573"/>
      <c r="U7" s="573"/>
      <c r="V7" s="573"/>
      <c r="W7" s="573"/>
      <c r="X7" s="573"/>
      <c r="Y7" s="573"/>
      <c r="Z7" s="573"/>
      <c r="AA7" s="573"/>
      <c r="AB7" s="573"/>
      <c r="AC7" s="573"/>
      <c r="AD7" s="573"/>
      <c r="AE7" s="576"/>
      <c r="AF7" s="576"/>
      <c r="AG7" s="569"/>
      <c r="AH7" s="597"/>
      <c r="AI7" s="602"/>
      <c r="AJ7" s="603"/>
      <c r="AK7" s="572"/>
      <c r="AL7" s="563"/>
      <c r="AM7" s="563"/>
      <c r="AN7" s="563"/>
      <c r="AO7" s="563"/>
      <c r="AP7" s="566"/>
      <c r="AQ7" s="566"/>
      <c r="AR7" s="563"/>
      <c r="AS7" s="563"/>
      <c r="AT7" s="563"/>
      <c r="AU7" s="563"/>
      <c r="AV7" s="566"/>
      <c r="AW7" s="566"/>
      <c r="AX7" s="566"/>
      <c r="AY7" s="563"/>
      <c r="AZ7" s="563"/>
      <c r="BA7" s="563"/>
      <c r="BB7" s="563"/>
      <c r="BC7" s="563"/>
      <c r="BD7" s="563"/>
      <c r="BE7" s="563"/>
      <c r="BF7" s="566"/>
      <c r="BG7" s="566"/>
      <c r="BH7" s="614"/>
      <c r="BI7" s="617"/>
      <c r="BJ7" s="611"/>
      <c r="BK7" s="556"/>
      <c r="BL7" s="606"/>
      <c r="BM7" s="608"/>
      <c r="BN7" s="579"/>
    </row>
    <row r="8" spans="1:66" ht="17.25" customHeight="1">
      <c r="A8" s="115" t="s">
        <v>73</v>
      </c>
      <c r="B8" s="116" t="s">
        <v>208</v>
      </c>
      <c r="C8" s="117" t="s">
        <v>141</v>
      </c>
      <c r="D8" s="91">
        <f aca="true" t="shared" si="2" ref="D8:D20">SUM(G8,F8)</f>
        <v>365</v>
      </c>
      <c r="E8" s="66">
        <v>405</v>
      </c>
      <c r="F8" s="91">
        <v>120</v>
      </c>
      <c r="G8" s="124">
        <f aca="true" t="shared" si="3" ref="G8:G28">SUM(J8:O8)</f>
        <v>245</v>
      </c>
      <c r="H8" s="66">
        <v>285</v>
      </c>
      <c r="I8" s="163">
        <v>0</v>
      </c>
      <c r="J8" s="126">
        <v>34</v>
      </c>
      <c r="K8" s="178">
        <v>46</v>
      </c>
      <c r="L8" s="126">
        <v>48</v>
      </c>
      <c r="M8" s="90">
        <v>69</v>
      </c>
      <c r="N8" s="72">
        <v>48</v>
      </c>
      <c r="O8" s="71">
        <v>0</v>
      </c>
      <c r="P8" s="232"/>
      <c r="Q8" s="233">
        <v>2</v>
      </c>
      <c r="R8" s="233">
        <v>2</v>
      </c>
      <c r="S8" s="233">
        <v>2</v>
      </c>
      <c r="T8" s="233">
        <v>2</v>
      </c>
      <c r="U8" s="233">
        <v>2</v>
      </c>
      <c r="V8" s="233">
        <v>2</v>
      </c>
      <c r="W8" s="233">
        <v>2</v>
      </c>
      <c r="X8" s="233">
        <v>2</v>
      </c>
      <c r="Y8" s="233">
        <v>2</v>
      </c>
      <c r="Z8" s="233">
        <v>2</v>
      </c>
      <c r="AA8" s="233">
        <v>2</v>
      </c>
      <c r="AB8" s="233">
        <v>2</v>
      </c>
      <c r="AC8" s="233">
        <v>2</v>
      </c>
      <c r="AD8" s="233">
        <v>2</v>
      </c>
      <c r="AE8" s="233">
        <v>2</v>
      </c>
      <c r="AF8" s="349">
        <v>2</v>
      </c>
      <c r="AG8" s="349">
        <v>2</v>
      </c>
      <c r="AH8" s="217">
        <f aca="true" t="shared" si="4" ref="AH8:AH50">SUM(P8:AG8)</f>
        <v>34</v>
      </c>
      <c r="AI8" s="218"/>
      <c r="AJ8" s="219"/>
      <c r="AK8" s="374">
        <v>2</v>
      </c>
      <c r="AL8" s="350">
        <v>2</v>
      </c>
      <c r="AM8" s="350">
        <v>2</v>
      </c>
      <c r="AN8" s="350">
        <v>2</v>
      </c>
      <c r="AO8" s="350">
        <v>2</v>
      </c>
      <c r="AP8" s="350">
        <v>2</v>
      </c>
      <c r="AQ8" s="350">
        <v>2</v>
      </c>
      <c r="AR8" s="350">
        <v>2</v>
      </c>
      <c r="AS8" s="350">
        <v>2</v>
      </c>
      <c r="AT8" s="350">
        <v>2</v>
      </c>
      <c r="AU8" s="350">
        <v>2</v>
      </c>
      <c r="AV8" s="350">
        <v>2</v>
      </c>
      <c r="AW8" s="350">
        <v>2</v>
      </c>
      <c r="AX8" s="350">
        <v>2</v>
      </c>
      <c r="AY8" s="350">
        <v>2</v>
      </c>
      <c r="AZ8" s="350">
        <v>2</v>
      </c>
      <c r="BA8" s="350">
        <v>2</v>
      </c>
      <c r="BB8" s="350">
        <v>2</v>
      </c>
      <c r="BC8" s="350">
        <v>2</v>
      </c>
      <c r="BD8" s="350">
        <v>2</v>
      </c>
      <c r="BE8" s="350">
        <v>2</v>
      </c>
      <c r="BF8" s="350">
        <v>2</v>
      </c>
      <c r="BG8" s="350">
        <v>2</v>
      </c>
      <c r="BH8" s="233"/>
      <c r="BI8" s="216"/>
      <c r="BJ8" s="216"/>
      <c r="BK8" s="216"/>
      <c r="BL8" s="217">
        <f>SUM(AK8:BI8)</f>
        <v>46</v>
      </c>
      <c r="BM8" s="224">
        <f aca="true" t="shared" si="5" ref="BM8:BM14">SUM(AH8,BL8)</f>
        <v>80</v>
      </c>
      <c r="BN8" s="302">
        <f aca="true" t="shared" si="6" ref="BN8:BN14">SUM(J8:K8)</f>
        <v>80</v>
      </c>
    </row>
    <row r="9" spans="1:66" ht="15.75" customHeight="1">
      <c r="A9" s="115" t="s">
        <v>74</v>
      </c>
      <c r="B9" s="116" t="s">
        <v>209</v>
      </c>
      <c r="C9" s="117" t="s">
        <v>141</v>
      </c>
      <c r="D9" s="91">
        <f>SUM(G9,F9)</f>
        <v>325</v>
      </c>
      <c r="E9" s="66">
        <v>405</v>
      </c>
      <c r="F9" s="91">
        <v>120</v>
      </c>
      <c r="G9" s="124">
        <f>SUM(J9:O9)</f>
        <v>205</v>
      </c>
      <c r="H9" s="66">
        <v>285</v>
      </c>
      <c r="I9" s="163">
        <v>0</v>
      </c>
      <c r="J9" s="126">
        <v>17</v>
      </c>
      <c r="K9" s="178">
        <v>23</v>
      </c>
      <c r="L9" s="126">
        <v>48</v>
      </c>
      <c r="M9" s="90">
        <v>69</v>
      </c>
      <c r="N9" s="72">
        <v>48</v>
      </c>
      <c r="O9" s="71">
        <v>0</v>
      </c>
      <c r="P9" s="232"/>
      <c r="Q9" s="233">
        <v>2</v>
      </c>
      <c r="R9" s="233">
        <v>1</v>
      </c>
      <c r="S9" s="233">
        <v>1</v>
      </c>
      <c r="T9" s="233">
        <v>1</v>
      </c>
      <c r="U9" s="233">
        <v>1</v>
      </c>
      <c r="V9" s="233">
        <v>1</v>
      </c>
      <c r="W9" s="233">
        <v>1</v>
      </c>
      <c r="X9" s="233">
        <v>1</v>
      </c>
      <c r="Y9" s="233">
        <v>1</v>
      </c>
      <c r="Z9" s="233">
        <v>1</v>
      </c>
      <c r="AA9" s="233">
        <v>1</v>
      </c>
      <c r="AB9" s="233">
        <v>1</v>
      </c>
      <c r="AC9" s="233">
        <v>1</v>
      </c>
      <c r="AD9" s="233">
        <v>1</v>
      </c>
      <c r="AE9" s="233">
        <v>1</v>
      </c>
      <c r="AF9" s="349">
        <v>1</v>
      </c>
      <c r="AG9" s="349"/>
      <c r="AH9" s="217">
        <f>SUM(P9:AG9)</f>
        <v>17</v>
      </c>
      <c r="AI9" s="220"/>
      <c r="AJ9" s="221"/>
      <c r="AK9" s="227">
        <v>1</v>
      </c>
      <c r="AL9" s="222">
        <v>1</v>
      </c>
      <c r="AM9" s="222">
        <v>1</v>
      </c>
      <c r="AN9" s="222">
        <v>1</v>
      </c>
      <c r="AO9" s="222">
        <v>1</v>
      </c>
      <c r="AP9" s="222">
        <v>1</v>
      </c>
      <c r="AQ9" s="222">
        <v>1</v>
      </c>
      <c r="AR9" s="222">
        <v>1</v>
      </c>
      <c r="AS9" s="222">
        <v>1</v>
      </c>
      <c r="AT9" s="222">
        <v>1</v>
      </c>
      <c r="AU9" s="222">
        <v>1</v>
      </c>
      <c r="AV9" s="222">
        <v>1</v>
      </c>
      <c r="AW9" s="222">
        <v>1</v>
      </c>
      <c r="AX9" s="222">
        <v>1</v>
      </c>
      <c r="AY9" s="222">
        <v>1</v>
      </c>
      <c r="AZ9" s="222">
        <v>1</v>
      </c>
      <c r="BA9" s="222">
        <v>1</v>
      </c>
      <c r="BB9" s="222">
        <v>1</v>
      </c>
      <c r="BC9" s="222">
        <v>1</v>
      </c>
      <c r="BD9" s="222">
        <v>1</v>
      </c>
      <c r="BE9" s="222">
        <v>1</v>
      </c>
      <c r="BF9" s="233">
        <v>1</v>
      </c>
      <c r="BG9" s="233">
        <v>1</v>
      </c>
      <c r="BH9" s="233"/>
      <c r="BI9" s="216"/>
      <c r="BJ9" s="216"/>
      <c r="BK9" s="216"/>
      <c r="BL9" s="217">
        <f>SUM(AK9:BI9)</f>
        <v>23</v>
      </c>
      <c r="BM9" s="224">
        <f t="shared" si="5"/>
        <v>40</v>
      </c>
      <c r="BN9" s="302">
        <f t="shared" si="6"/>
        <v>40</v>
      </c>
    </row>
    <row r="10" spans="1:66" ht="15.75" customHeight="1">
      <c r="A10" s="118" t="s">
        <v>75</v>
      </c>
      <c r="B10" s="119" t="s">
        <v>21</v>
      </c>
      <c r="C10" s="117" t="s">
        <v>31</v>
      </c>
      <c r="D10" s="11">
        <f t="shared" si="2"/>
        <v>256</v>
      </c>
      <c r="E10" s="12">
        <v>256</v>
      </c>
      <c r="F10" s="11">
        <v>85</v>
      </c>
      <c r="G10" s="96">
        <f t="shared" si="3"/>
        <v>171</v>
      </c>
      <c r="H10" s="12">
        <v>171</v>
      </c>
      <c r="I10" s="164">
        <v>0</v>
      </c>
      <c r="J10" s="15">
        <v>34</v>
      </c>
      <c r="K10" s="176">
        <v>69</v>
      </c>
      <c r="L10" s="15">
        <v>32</v>
      </c>
      <c r="M10" s="182">
        <v>36</v>
      </c>
      <c r="N10" s="15">
        <v>0</v>
      </c>
      <c r="O10" s="13">
        <v>0</v>
      </c>
      <c r="P10" s="227"/>
      <c r="Q10" s="222">
        <v>2</v>
      </c>
      <c r="R10" s="222">
        <v>2</v>
      </c>
      <c r="S10" s="222">
        <v>2</v>
      </c>
      <c r="T10" s="222">
        <v>2</v>
      </c>
      <c r="U10" s="222">
        <v>2</v>
      </c>
      <c r="V10" s="222">
        <v>2</v>
      </c>
      <c r="W10" s="222">
        <v>2</v>
      </c>
      <c r="X10" s="222">
        <v>2</v>
      </c>
      <c r="Y10" s="222">
        <v>2</v>
      </c>
      <c r="Z10" s="222">
        <v>2</v>
      </c>
      <c r="AA10" s="222">
        <v>2</v>
      </c>
      <c r="AB10" s="222">
        <v>2</v>
      </c>
      <c r="AC10" s="222">
        <v>2</v>
      </c>
      <c r="AD10" s="222">
        <v>2</v>
      </c>
      <c r="AE10" s="222">
        <v>2</v>
      </c>
      <c r="AF10" s="222">
        <v>2</v>
      </c>
      <c r="AG10" s="222">
        <v>2</v>
      </c>
      <c r="AH10" s="217">
        <f t="shared" si="4"/>
        <v>34</v>
      </c>
      <c r="AI10" s="220"/>
      <c r="AJ10" s="221"/>
      <c r="AK10" s="227">
        <v>2</v>
      </c>
      <c r="AL10" s="222">
        <v>3</v>
      </c>
      <c r="AM10" s="222">
        <v>3</v>
      </c>
      <c r="AN10" s="222">
        <v>3</v>
      </c>
      <c r="AO10" s="222">
        <v>3</v>
      </c>
      <c r="AP10" s="222">
        <v>3</v>
      </c>
      <c r="AQ10" s="222">
        <v>3</v>
      </c>
      <c r="AR10" s="222">
        <v>3</v>
      </c>
      <c r="AS10" s="222">
        <v>3</v>
      </c>
      <c r="AT10" s="222">
        <v>3</v>
      </c>
      <c r="AU10" s="222">
        <v>3</v>
      </c>
      <c r="AV10" s="222">
        <v>3</v>
      </c>
      <c r="AW10" s="222">
        <v>3</v>
      </c>
      <c r="AX10" s="222">
        <v>3</v>
      </c>
      <c r="AY10" s="222">
        <v>3</v>
      </c>
      <c r="AZ10" s="222">
        <v>3</v>
      </c>
      <c r="BA10" s="222">
        <v>3</v>
      </c>
      <c r="BB10" s="222">
        <v>3</v>
      </c>
      <c r="BC10" s="222">
        <v>3</v>
      </c>
      <c r="BD10" s="222">
        <v>3</v>
      </c>
      <c r="BE10" s="222">
        <v>3</v>
      </c>
      <c r="BF10" s="222">
        <v>3</v>
      </c>
      <c r="BG10" s="222">
        <v>3</v>
      </c>
      <c r="BH10" s="222">
        <v>1</v>
      </c>
      <c r="BI10" s="352"/>
      <c r="BJ10" s="223"/>
      <c r="BK10" s="223"/>
      <c r="BL10" s="217">
        <f>SUM(AK10:BH10)</f>
        <v>69</v>
      </c>
      <c r="BM10" s="224">
        <f t="shared" si="5"/>
        <v>103</v>
      </c>
      <c r="BN10" s="302">
        <f t="shared" si="6"/>
        <v>103</v>
      </c>
    </row>
    <row r="11" spans="1:66" ht="27.75" customHeight="1">
      <c r="A11" s="118" t="s">
        <v>76</v>
      </c>
      <c r="B11" s="119" t="s">
        <v>110</v>
      </c>
      <c r="C11" s="117" t="s">
        <v>141</v>
      </c>
      <c r="D11" s="11">
        <f t="shared" si="2"/>
        <v>427</v>
      </c>
      <c r="E11" s="8">
        <v>399</v>
      </c>
      <c r="F11" s="11">
        <v>142</v>
      </c>
      <c r="G11" s="96">
        <f t="shared" si="3"/>
        <v>285</v>
      </c>
      <c r="H11" s="8">
        <v>285</v>
      </c>
      <c r="I11" s="164">
        <v>0</v>
      </c>
      <c r="J11" s="15">
        <v>51</v>
      </c>
      <c r="K11" s="176">
        <v>69</v>
      </c>
      <c r="L11" s="15">
        <v>48</v>
      </c>
      <c r="M11" s="183">
        <v>65</v>
      </c>
      <c r="N11" s="57">
        <v>52</v>
      </c>
      <c r="O11" s="13">
        <v>0</v>
      </c>
      <c r="P11" s="227">
        <v>1</v>
      </c>
      <c r="Q11" s="222">
        <v>3</v>
      </c>
      <c r="R11" s="222">
        <v>3</v>
      </c>
      <c r="S11" s="222">
        <v>3</v>
      </c>
      <c r="T11" s="222">
        <v>3</v>
      </c>
      <c r="U11" s="222">
        <v>3</v>
      </c>
      <c r="V11" s="222">
        <v>3</v>
      </c>
      <c r="W11" s="222">
        <v>3</v>
      </c>
      <c r="X11" s="222">
        <v>3</v>
      </c>
      <c r="Y11" s="222">
        <v>4</v>
      </c>
      <c r="Z11" s="222">
        <v>3</v>
      </c>
      <c r="AA11" s="222">
        <v>3</v>
      </c>
      <c r="AB11" s="222">
        <v>3</v>
      </c>
      <c r="AC11" s="222">
        <v>3</v>
      </c>
      <c r="AD11" s="222">
        <v>3</v>
      </c>
      <c r="AE11" s="222">
        <v>3</v>
      </c>
      <c r="AF11" s="222">
        <v>3</v>
      </c>
      <c r="AG11" s="222">
        <v>1</v>
      </c>
      <c r="AH11" s="217">
        <f t="shared" si="4"/>
        <v>51</v>
      </c>
      <c r="AI11" s="220"/>
      <c r="AJ11" s="221"/>
      <c r="AK11" s="227">
        <v>1</v>
      </c>
      <c r="AL11" s="222">
        <v>3</v>
      </c>
      <c r="AM11" s="222">
        <v>3</v>
      </c>
      <c r="AN11" s="222">
        <v>3</v>
      </c>
      <c r="AO11" s="222">
        <v>3</v>
      </c>
      <c r="AP11" s="222">
        <v>3</v>
      </c>
      <c r="AQ11" s="222">
        <v>3</v>
      </c>
      <c r="AR11" s="222">
        <v>3</v>
      </c>
      <c r="AS11" s="222">
        <v>3</v>
      </c>
      <c r="AT11" s="222">
        <v>3</v>
      </c>
      <c r="AU11" s="222">
        <v>3</v>
      </c>
      <c r="AV11" s="222">
        <v>3</v>
      </c>
      <c r="AW11" s="222">
        <v>3</v>
      </c>
      <c r="AX11" s="222">
        <v>3</v>
      </c>
      <c r="AY11" s="222">
        <v>3</v>
      </c>
      <c r="AZ11" s="222">
        <v>3</v>
      </c>
      <c r="BA11" s="222">
        <v>3</v>
      </c>
      <c r="BB11" s="222">
        <v>3</v>
      </c>
      <c r="BC11" s="222">
        <v>3</v>
      </c>
      <c r="BD11" s="222">
        <v>3</v>
      </c>
      <c r="BE11" s="222">
        <v>3</v>
      </c>
      <c r="BF11" s="222">
        <v>3</v>
      </c>
      <c r="BG11" s="222">
        <v>3</v>
      </c>
      <c r="BH11" s="222">
        <v>2</v>
      </c>
      <c r="BI11" s="352"/>
      <c r="BJ11" s="223"/>
      <c r="BK11" s="223"/>
      <c r="BL11" s="217">
        <f>SUM(AK11:BH11)</f>
        <v>69</v>
      </c>
      <c r="BM11" s="224">
        <f t="shared" si="5"/>
        <v>120</v>
      </c>
      <c r="BN11" s="302">
        <f t="shared" si="6"/>
        <v>120</v>
      </c>
    </row>
    <row r="12" spans="1:66" ht="15.75">
      <c r="A12" s="118" t="s">
        <v>77</v>
      </c>
      <c r="B12" s="119" t="s">
        <v>22</v>
      </c>
      <c r="C12" s="120" t="s">
        <v>103</v>
      </c>
      <c r="D12" s="11">
        <f t="shared" si="2"/>
        <v>256</v>
      </c>
      <c r="E12" s="8">
        <v>256</v>
      </c>
      <c r="F12" s="11">
        <v>85</v>
      </c>
      <c r="G12" s="96">
        <f t="shared" si="3"/>
        <v>171</v>
      </c>
      <c r="H12" s="8">
        <v>171</v>
      </c>
      <c r="I12" s="164">
        <v>0</v>
      </c>
      <c r="J12" s="15">
        <v>34</v>
      </c>
      <c r="K12" s="176">
        <v>46</v>
      </c>
      <c r="L12" s="15">
        <v>32</v>
      </c>
      <c r="M12" s="58">
        <v>59</v>
      </c>
      <c r="N12" s="15">
        <v>0</v>
      </c>
      <c r="O12" s="13">
        <v>0</v>
      </c>
      <c r="P12" s="227">
        <v>4</v>
      </c>
      <c r="Q12" s="222">
        <v>2</v>
      </c>
      <c r="R12" s="222">
        <v>3</v>
      </c>
      <c r="S12" s="222">
        <v>2</v>
      </c>
      <c r="T12" s="222">
        <v>2</v>
      </c>
      <c r="U12" s="222">
        <v>2</v>
      </c>
      <c r="V12" s="222">
        <v>2</v>
      </c>
      <c r="W12" s="222">
        <v>2</v>
      </c>
      <c r="X12" s="222">
        <v>2</v>
      </c>
      <c r="Y12" s="222">
        <v>2</v>
      </c>
      <c r="Z12" s="222">
        <v>1</v>
      </c>
      <c r="AA12" s="222">
        <v>2</v>
      </c>
      <c r="AB12" s="222">
        <v>3</v>
      </c>
      <c r="AC12" s="222">
        <v>3</v>
      </c>
      <c r="AD12" s="222">
        <v>2</v>
      </c>
      <c r="AE12" s="418">
        <v>1</v>
      </c>
      <c r="AF12" s="222"/>
      <c r="AG12" s="222"/>
      <c r="AH12" s="419">
        <f t="shared" si="4"/>
        <v>35</v>
      </c>
      <c r="AI12" s="220"/>
      <c r="AJ12" s="221"/>
      <c r="AK12" s="227">
        <v>1</v>
      </c>
      <c r="AL12" s="222">
        <v>1</v>
      </c>
      <c r="AM12" s="222">
        <v>2</v>
      </c>
      <c r="AN12" s="222">
        <v>2</v>
      </c>
      <c r="AO12" s="222">
        <v>2</v>
      </c>
      <c r="AP12" s="222">
        <v>2</v>
      </c>
      <c r="AQ12" s="222">
        <v>2</v>
      </c>
      <c r="AR12" s="222">
        <v>2</v>
      </c>
      <c r="AS12" s="222">
        <v>2</v>
      </c>
      <c r="AT12" s="222">
        <v>2</v>
      </c>
      <c r="AU12" s="222">
        <v>2</v>
      </c>
      <c r="AV12" s="222">
        <v>2</v>
      </c>
      <c r="AW12" s="222">
        <v>2</v>
      </c>
      <c r="AX12" s="222">
        <v>2</v>
      </c>
      <c r="AY12" s="222">
        <v>2</v>
      </c>
      <c r="AZ12" s="222">
        <v>2</v>
      </c>
      <c r="BA12" s="222">
        <v>2</v>
      </c>
      <c r="BB12" s="222">
        <v>2</v>
      </c>
      <c r="BC12" s="222">
        <v>2</v>
      </c>
      <c r="BD12" s="222">
        <v>2</v>
      </c>
      <c r="BE12" s="222">
        <v>1</v>
      </c>
      <c r="BF12" s="222">
        <v>2</v>
      </c>
      <c r="BG12" s="222">
        <v>2</v>
      </c>
      <c r="BH12" s="222">
        <v>1</v>
      </c>
      <c r="BI12" s="352"/>
      <c r="BJ12" s="223"/>
      <c r="BK12" s="223"/>
      <c r="BL12" s="217">
        <f>SUM(AK12:BI12)</f>
        <v>44</v>
      </c>
      <c r="BM12" s="224">
        <f t="shared" si="5"/>
        <v>79</v>
      </c>
      <c r="BN12" s="302">
        <f t="shared" si="6"/>
        <v>80</v>
      </c>
    </row>
    <row r="13" spans="1:66" ht="21" customHeight="1">
      <c r="A13" s="118" t="s">
        <v>78</v>
      </c>
      <c r="B13" s="119" t="s">
        <v>28</v>
      </c>
      <c r="C13" s="120" t="s">
        <v>29</v>
      </c>
      <c r="D13" s="11">
        <f>SUM(G13,F13)</f>
        <v>256</v>
      </c>
      <c r="E13" s="8">
        <v>256</v>
      </c>
      <c r="F13" s="11">
        <v>85</v>
      </c>
      <c r="G13" s="96">
        <f t="shared" si="3"/>
        <v>171</v>
      </c>
      <c r="H13" s="8">
        <v>171</v>
      </c>
      <c r="I13" s="164">
        <v>158</v>
      </c>
      <c r="J13" s="15">
        <v>51</v>
      </c>
      <c r="K13" s="176">
        <v>71</v>
      </c>
      <c r="L13" s="15">
        <v>49</v>
      </c>
      <c r="M13" s="13">
        <v>0</v>
      </c>
      <c r="N13" s="15">
        <v>0</v>
      </c>
      <c r="O13" s="13">
        <v>0</v>
      </c>
      <c r="P13" s="227">
        <v>2</v>
      </c>
      <c r="Q13" s="222">
        <v>3</v>
      </c>
      <c r="R13" s="222">
        <v>3</v>
      </c>
      <c r="S13" s="222">
        <v>3</v>
      </c>
      <c r="T13" s="222">
        <v>3</v>
      </c>
      <c r="U13" s="222">
        <v>3</v>
      </c>
      <c r="V13" s="222">
        <v>3</v>
      </c>
      <c r="W13" s="222">
        <v>3</v>
      </c>
      <c r="X13" s="222">
        <v>3</v>
      </c>
      <c r="Y13" s="222">
        <v>2</v>
      </c>
      <c r="Z13" s="222">
        <v>3</v>
      </c>
      <c r="AA13" s="222">
        <v>3</v>
      </c>
      <c r="AB13" s="222">
        <v>3</v>
      </c>
      <c r="AC13" s="222">
        <v>1</v>
      </c>
      <c r="AD13" s="222">
        <v>3</v>
      </c>
      <c r="AE13" s="222">
        <v>3</v>
      </c>
      <c r="AF13" s="222">
        <v>3</v>
      </c>
      <c r="AG13" s="222">
        <v>4</v>
      </c>
      <c r="AH13" s="217">
        <f t="shared" si="4"/>
        <v>51</v>
      </c>
      <c r="AI13" s="220"/>
      <c r="AJ13" s="221"/>
      <c r="AK13" s="227">
        <v>2</v>
      </c>
      <c r="AL13" s="222">
        <v>3</v>
      </c>
      <c r="AM13" s="222">
        <v>3</v>
      </c>
      <c r="AN13" s="222">
        <v>3</v>
      </c>
      <c r="AO13" s="222">
        <v>3</v>
      </c>
      <c r="AP13" s="222">
        <v>3</v>
      </c>
      <c r="AQ13" s="222">
        <v>3</v>
      </c>
      <c r="AR13" s="222">
        <v>3</v>
      </c>
      <c r="AS13" s="222">
        <v>3</v>
      </c>
      <c r="AT13" s="222">
        <v>3</v>
      </c>
      <c r="AU13" s="222">
        <v>3</v>
      </c>
      <c r="AV13" s="222">
        <v>3</v>
      </c>
      <c r="AW13" s="222">
        <v>3</v>
      </c>
      <c r="AX13" s="222">
        <v>3</v>
      </c>
      <c r="AY13" s="222">
        <v>3</v>
      </c>
      <c r="AZ13" s="222">
        <v>3</v>
      </c>
      <c r="BA13" s="222">
        <v>3</v>
      </c>
      <c r="BB13" s="222">
        <v>3</v>
      </c>
      <c r="BC13" s="222">
        <v>3</v>
      </c>
      <c r="BD13" s="222">
        <v>3</v>
      </c>
      <c r="BE13" s="222">
        <v>3</v>
      </c>
      <c r="BF13" s="222">
        <v>3</v>
      </c>
      <c r="BG13" s="222">
        <v>4</v>
      </c>
      <c r="BH13" s="222">
        <v>2</v>
      </c>
      <c r="BI13" s="352"/>
      <c r="BJ13" s="223"/>
      <c r="BK13" s="223"/>
      <c r="BL13" s="217">
        <f>SUM(AK13:BI13)</f>
        <v>71</v>
      </c>
      <c r="BM13" s="224">
        <f t="shared" si="5"/>
        <v>122</v>
      </c>
      <c r="BN13" s="302">
        <f t="shared" si="6"/>
        <v>122</v>
      </c>
    </row>
    <row r="14" spans="1:66" ht="29.25" customHeight="1" thickBot="1">
      <c r="A14" s="121" t="s">
        <v>79</v>
      </c>
      <c r="B14" s="122" t="s">
        <v>30</v>
      </c>
      <c r="C14" s="117" t="s">
        <v>26</v>
      </c>
      <c r="D14" s="63">
        <f>SUM(G14,F14)</f>
        <v>108</v>
      </c>
      <c r="E14" s="62">
        <v>108</v>
      </c>
      <c r="F14" s="63">
        <v>36</v>
      </c>
      <c r="G14" s="125">
        <f>SUM(J14:O14)</f>
        <v>72</v>
      </c>
      <c r="H14" s="62">
        <v>72</v>
      </c>
      <c r="I14" s="165">
        <v>0</v>
      </c>
      <c r="J14" s="114">
        <v>17</v>
      </c>
      <c r="K14" s="167">
        <v>23</v>
      </c>
      <c r="L14" s="114">
        <v>16</v>
      </c>
      <c r="M14" s="188">
        <v>16</v>
      </c>
      <c r="N14" s="64">
        <v>0</v>
      </c>
      <c r="O14" s="65">
        <v>0</v>
      </c>
      <c r="P14" s="241">
        <v>2</v>
      </c>
      <c r="Q14" s="240">
        <v>1</v>
      </c>
      <c r="R14" s="240">
        <v>2</v>
      </c>
      <c r="S14" s="240">
        <v>1</v>
      </c>
      <c r="T14" s="240">
        <v>2</v>
      </c>
      <c r="U14" s="240">
        <v>1</v>
      </c>
      <c r="V14" s="240">
        <v>1</v>
      </c>
      <c r="W14" s="240">
        <v>1</v>
      </c>
      <c r="X14" s="240">
        <v>1</v>
      </c>
      <c r="Y14" s="240">
        <v>1</v>
      </c>
      <c r="Z14" s="240">
        <v>1</v>
      </c>
      <c r="AA14" s="240">
        <v>1</v>
      </c>
      <c r="AB14" s="240">
        <v>1</v>
      </c>
      <c r="AC14" s="240">
        <v>1</v>
      </c>
      <c r="AD14" s="240">
        <v>1</v>
      </c>
      <c r="AE14" s="240">
        <v>1</v>
      </c>
      <c r="AF14" s="240"/>
      <c r="AG14" s="240"/>
      <c r="AH14" s="257">
        <f t="shared" si="4"/>
        <v>19</v>
      </c>
      <c r="AI14" s="242"/>
      <c r="AJ14" s="243"/>
      <c r="AK14" s="241">
        <v>1</v>
      </c>
      <c r="AL14" s="240">
        <v>1</v>
      </c>
      <c r="AM14" s="240">
        <v>1</v>
      </c>
      <c r="AN14" s="240">
        <v>1</v>
      </c>
      <c r="AO14" s="240">
        <v>1</v>
      </c>
      <c r="AP14" s="240">
        <v>1</v>
      </c>
      <c r="AQ14" s="240">
        <v>1</v>
      </c>
      <c r="AR14" s="240">
        <v>1</v>
      </c>
      <c r="AS14" s="240">
        <v>1</v>
      </c>
      <c r="AT14" s="240">
        <v>1</v>
      </c>
      <c r="AU14" s="240">
        <v>1</v>
      </c>
      <c r="AV14" s="240">
        <v>1</v>
      </c>
      <c r="AW14" s="240">
        <v>1</v>
      </c>
      <c r="AX14" s="240">
        <v>1</v>
      </c>
      <c r="AY14" s="240">
        <v>1</v>
      </c>
      <c r="AZ14" s="240">
        <v>1</v>
      </c>
      <c r="BA14" s="240">
        <v>1</v>
      </c>
      <c r="BB14" s="240">
        <v>1</v>
      </c>
      <c r="BC14" s="240">
        <v>1</v>
      </c>
      <c r="BD14" s="240">
        <v>1</v>
      </c>
      <c r="BE14" s="240">
        <v>1</v>
      </c>
      <c r="BF14" s="240">
        <v>1</v>
      </c>
      <c r="BG14" s="240">
        <v>1</v>
      </c>
      <c r="BH14" s="240"/>
      <c r="BI14" s="353"/>
      <c r="BJ14" s="244"/>
      <c r="BK14" s="244"/>
      <c r="BL14" s="217">
        <f>SUM(AK14:BH14)</f>
        <v>23</v>
      </c>
      <c r="BM14" s="224">
        <f t="shared" si="5"/>
        <v>42</v>
      </c>
      <c r="BN14" s="302">
        <f t="shared" si="6"/>
        <v>40</v>
      </c>
    </row>
    <row r="15" spans="1:65" ht="20.25" customHeight="1" thickBot="1">
      <c r="A15" s="529" t="s">
        <v>89</v>
      </c>
      <c r="B15" s="530"/>
      <c r="C15" s="69"/>
      <c r="D15" s="59">
        <f aca="true" t="shared" si="7" ref="D15:O15">SUM(D16:D22)</f>
        <v>1075</v>
      </c>
      <c r="E15" s="61">
        <f t="shared" si="7"/>
        <v>1075</v>
      </c>
      <c r="F15" s="59">
        <f t="shared" si="7"/>
        <v>358</v>
      </c>
      <c r="G15" s="94">
        <f t="shared" si="7"/>
        <v>717</v>
      </c>
      <c r="H15" s="92">
        <f>SUM(J15:O15)</f>
        <v>356</v>
      </c>
      <c r="I15" s="162">
        <f t="shared" si="7"/>
        <v>127</v>
      </c>
      <c r="J15" s="173"/>
      <c r="K15" s="94"/>
      <c r="L15" s="173">
        <f t="shared" si="7"/>
        <v>112</v>
      </c>
      <c r="M15" s="70">
        <f t="shared" si="7"/>
        <v>191</v>
      </c>
      <c r="N15" s="173">
        <f t="shared" si="7"/>
        <v>32</v>
      </c>
      <c r="O15" s="70">
        <f t="shared" si="7"/>
        <v>21</v>
      </c>
      <c r="P15" s="152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262"/>
      <c r="AH15" s="229">
        <f t="shared" si="4"/>
        <v>0</v>
      </c>
      <c r="AI15" s="248"/>
      <c r="AJ15" s="249"/>
      <c r="AK15" s="152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153"/>
      <c r="BD15" s="153"/>
      <c r="BE15" s="153"/>
      <c r="BF15" s="153"/>
      <c r="BG15" s="153"/>
      <c r="BH15" s="153"/>
      <c r="BI15" s="156"/>
      <c r="BJ15" s="154"/>
      <c r="BK15" s="154"/>
      <c r="BL15" s="229">
        <f>SUM(AT15:BK15)</f>
        <v>0</v>
      </c>
      <c r="BM15" s="229">
        <f>SUM(AU15:BL15)</f>
        <v>0</v>
      </c>
    </row>
    <row r="16" spans="1:66" ht="15.75" customHeight="1">
      <c r="A16" s="115" t="s">
        <v>80</v>
      </c>
      <c r="B16" s="116" t="s">
        <v>148</v>
      </c>
      <c r="C16" s="129" t="s">
        <v>114</v>
      </c>
      <c r="D16" s="91">
        <f>SUM(G16,F16)</f>
        <v>162</v>
      </c>
      <c r="E16" s="66">
        <v>162</v>
      </c>
      <c r="F16" s="91">
        <v>54</v>
      </c>
      <c r="G16" s="124">
        <f>SUM(J16:O16)</f>
        <v>108</v>
      </c>
      <c r="H16" s="66">
        <v>108</v>
      </c>
      <c r="I16" s="163">
        <v>54</v>
      </c>
      <c r="J16" s="126">
        <v>17</v>
      </c>
      <c r="K16" s="178">
        <v>23</v>
      </c>
      <c r="L16" s="126">
        <v>32</v>
      </c>
      <c r="M16" s="185">
        <v>36</v>
      </c>
      <c r="N16" s="126">
        <v>0</v>
      </c>
      <c r="O16" s="71">
        <v>0</v>
      </c>
      <c r="P16" s="241"/>
      <c r="Q16" s="240">
        <v>2</v>
      </c>
      <c r="R16" s="240">
        <v>2</v>
      </c>
      <c r="S16" s="240">
        <v>2</v>
      </c>
      <c r="T16" s="240">
        <v>1</v>
      </c>
      <c r="U16" s="240">
        <v>2</v>
      </c>
      <c r="V16" s="240">
        <v>2</v>
      </c>
      <c r="W16" s="240">
        <v>2</v>
      </c>
      <c r="X16" s="240">
        <v>2</v>
      </c>
      <c r="Y16" s="240">
        <v>1</v>
      </c>
      <c r="Z16" s="240">
        <v>1</v>
      </c>
      <c r="AA16" s="240">
        <v>1</v>
      </c>
      <c r="AB16" s="240">
        <v>1</v>
      </c>
      <c r="AC16" s="240">
        <v>1</v>
      </c>
      <c r="AD16" s="240">
        <v>1</v>
      </c>
      <c r="AE16" s="240">
        <v>1</v>
      </c>
      <c r="AF16" s="339">
        <v>1</v>
      </c>
      <c r="AG16" s="339"/>
      <c r="AH16" s="217">
        <f t="shared" si="4"/>
        <v>23</v>
      </c>
      <c r="AI16" s="245"/>
      <c r="AJ16" s="246"/>
      <c r="AK16" s="259"/>
      <c r="AL16" s="339">
        <v>1</v>
      </c>
      <c r="AM16" s="339">
        <v>1</v>
      </c>
      <c r="AN16" s="339">
        <v>1</v>
      </c>
      <c r="AO16" s="339">
        <v>1</v>
      </c>
      <c r="AP16" s="339">
        <v>1</v>
      </c>
      <c r="AQ16" s="339">
        <v>1</v>
      </c>
      <c r="AR16" s="339">
        <v>1</v>
      </c>
      <c r="AS16" s="339">
        <v>1</v>
      </c>
      <c r="AT16" s="339">
        <v>1</v>
      </c>
      <c r="AU16" s="339">
        <v>1</v>
      </c>
      <c r="AV16" s="339">
        <v>1</v>
      </c>
      <c r="AW16" s="339">
        <v>1</v>
      </c>
      <c r="AX16" s="339">
        <v>1</v>
      </c>
      <c r="AY16" s="339">
        <v>1</v>
      </c>
      <c r="AZ16" s="339">
        <v>1</v>
      </c>
      <c r="BA16" s="339">
        <v>1</v>
      </c>
      <c r="BB16" s="339">
        <v>1</v>
      </c>
      <c r="BC16" s="339"/>
      <c r="BD16" s="240"/>
      <c r="BE16" s="240"/>
      <c r="BF16" s="240"/>
      <c r="BG16" s="233"/>
      <c r="BH16" s="233"/>
      <c r="BI16" s="354"/>
      <c r="BJ16" s="216"/>
      <c r="BK16" s="216"/>
      <c r="BL16" s="217">
        <f>SUM(AK16:BH16)</f>
        <v>17</v>
      </c>
      <c r="BM16" s="224">
        <f aca="true" t="shared" si="8" ref="BM16:BM22">SUM(AH16,BL16)</f>
        <v>40</v>
      </c>
      <c r="BN16" s="302">
        <f aca="true" t="shared" si="9" ref="BN16:BN22">SUM(J16:K16)</f>
        <v>40</v>
      </c>
    </row>
    <row r="17" spans="1:66" ht="15.75">
      <c r="A17" s="118" t="s">
        <v>81</v>
      </c>
      <c r="B17" s="119" t="s">
        <v>35</v>
      </c>
      <c r="C17" s="130" t="s">
        <v>99</v>
      </c>
      <c r="D17" s="11">
        <f>SUM(G17,F17)</f>
        <v>270</v>
      </c>
      <c r="E17" s="8">
        <v>270</v>
      </c>
      <c r="F17" s="11">
        <v>90</v>
      </c>
      <c r="G17" s="96">
        <f>SUM(J17:O17)</f>
        <v>180</v>
      </c>
      <c r="H17" s="8">
        <v>180</v>
      </c>
      <c r="I17" s="164">
        <v>14</v>
      </c>
      <c r="J17" s="15">
        <v>34</v>
      </c>
      <c r="K17" s="176">
        <v>46</v>
      </c>
      <c r="L17" s="15">
        <v>32</v>
      </c>
      <c r="M17" s="109">
        <v>68</v>
      </c>
      <c r="N17" s="15">
        <v>0</v>
      </c>
      <c r="O17" s="13">
        <v>0</v>
      </c>
      <c r="P17" s="227"/>
      <c r="Q17" s="222">
        <v>1</v>
      </c>
      <c r="R17" s="222">
        <v>1</v>
      </c>
      <c r="S17" s="222">
        <v>1</v>
      </c>
      <c r="T17" s="222">
        <v>1</v>
      </c>
      <c r="U17" s="222">
        <v>1</v>
      </c>
      <c r="V17" s="222">
        <v>1</v>
      </c>
      <c r="W17" s="222">
        <v>1</v>
      </c>
      <c r="X17" s="222">
        <v>1</v>
      </c>
      <c r="Y17" s="222">
        <v>4</v>
      </c>
      <c r="Z17" s="222">
        <v>2</v>
      </c>
      <c r="AA17" s="222">
        <v>2</v>
      </c>
      <c r="AB17" s="222">
        <v>2</v>
      </c>
      <c r="AC17" s="222">
        <v>2</v>
      </c>
      <c r="AD17" s="222">
        <v>2</v>
      </c>
      <c r="AE17" s="222">
        <v>3</v>
      </c>
      <c r="AF17" s="222">
        <v>3</v>
      </c>
      <c r="AG17" s="222">
        <v>1</v>
      </c>
      <c r="AH17" s="217">
        <f t="shared" si="4"/>
        <v>29</v>
      </c>
      <c r="AI17" s="220"/>
      <c r="AJ17" s="221"/>
      <c r="AK17" s="227">
        <v>2</v>
      </c>
      <c r="AL17" s="222">
        <v>2</v>
      </c>
      <c r="AM17" s="222">
        <v>2</v>
      </c>
      <c r="AN17" s="222">
        <v>2</v>
      </c>
      <c r="AO17" s="222">
        <v>2</v>
      </c>
      <c r="AP17" s="222">
        <v>2</v>
      </c>
      <c r="AQ17" s="222">
        <v>2</v>
      </c>
      <c r="AR17" s="222">
        <v>2</v>
      </c>
      <c r="AS17" s="222">
        <v>2</v>
      </c>
      <c r="AT17" s="222">
        <v>2</v>
      </c>
      <c r="AU17" s="222">
        <v>2</v>
      </c>
      <c r="AV17" s="222">
        <v>2</v>
      </c>
      <c r="AW17" s="222">
        <v>2</v>
      </c>
      <c r="AX17" s="222">
        <v>2</v>
      </c>
      <c r="AY17" s="222">
        <v>2</v>
      </c>
      <c r="AZ17" s="222">
        <v>2</v>
      </c>
      <c r="BA17" s="222">
        <v>2</v>
      </c>
      <c r="BB17" s="222">
        <v>2</v>
      </c>
      <c r="BC17" s="222">
        <v>2</v>
      </c>
      <c r="BD17" s="222">
        <v>2</v>
      </c>
      <c r="BE17" s="222">
        <v>2</v>
      </c>
      <c r="BF17" s="222">
        <v>4</v>
      </c>
      <c r="BG17" s="222">
        <v>4</v>
      </c>
      <c r="BH17" s="222"/>
      <c r="BI17" s="352"/>
      <c r="BJ17" s="223"/>
      <c r="BK17" s="223"/>
      <c r="BL17" s="217">
        <f>SUM(AK17:BI17)</f>
        <v>50</v>
      </c>
      <c r="BM17" s="224">
        <f t="shared" si="8"/>
        <v>79</v>
      </c>
      <c r="BN17" s="302">
        <f t="shared" si="9"/>
        <v>80</v>
      </c>
    </row>
    <row r="18" spans="1:66" ht="15.75">
      <c r="A18" s="118" t="s">
        <v>82</v>
      </c>
      <c r="B18" s="119" t="s">
        <v>25</v>
      </c>
      <c r="C18" s="120" t="s">
        <v>127</v>
      </c>
      <c r="D18" s="11">
        <f t="shared" si="2"/>
        <v>171</v>
      </c>
      <c r="E18" s="8">
        <v>171</v>
      </c>
      <c r="F18" s="11">
        <v>57</v>
      </c>
      <c r="G18" s="96">
        <f t="shared" si="3"/>
        <v>114</v>
      </c>
      <c r="H18" s="8">
        <v>114</v>
      </c>
      <c r="I18" s="164">
        <v>5</v>
      </c>
      <c r="J18" s="15">
        <v>34</v>
      </c>
      <c r="K18" s="176">
        <v>23</v>
      </c>
      <c r="L18" s="15">
        <v>16</v>
      </c>
      <c r="M18" s="182">
        <v>41</v>
      </c>
      <c r="N18" s="15">
        <v>0</v>
      </c>
      <c r="O18" s="13">
        <v>0</v>
      </c>
      <c r="P18" s="241">
        <v>2</v>
      </c>
      <c r="Q18" s="240">
        <v>5</v>
      </c>
      <c r="R18" s="240">
        <v>2</v>
      </c>
      <c r="S18" s="240"/>
      <c r="T18" s="240">
        <v>2</v>
      </c>
      <c r="U18" s="240">
        <v>2</v>
      </c>
      <c r="V18" s="240">
        <v>2</v>
      </c>
      <c r="W18" s="240">
        <v>2</v>
      </c>
      <c r="X18" s="240">
        <v>2</v>
      </c>
      <c r="Y18" s="240">
        <v>3</v>
      </c>
      <c r="Z18" s="240"/>
      <c r="AA18" s="240"/>
      <c r="AB18" s="240"/>
      <c r="AC18" s="240">
        <v>2</v>
      </c>
      <c r="AD18" s="240">
        <v>2</v>
      </c>
      <c r="AE18" s="240">
        <v>2</v>
      </c>
      <c r="AF18" s="240">
        <v>2</v>
      </c>
      <c r="AG18" s="240">
        <v>1</v>
      </c>
      <c r="AH18" s="217">
        <f t="shared" si="4"/>
        <v>31</v>
      </c>
      <c r="AI18" s="220"/>
      <c r="AJ18" s="221"/>
      <c r="AK18" s="241">
        <v>1</v>
      </c>
      <c r="AL18" s="240">
        <v>1</v>
      </c>
      <c r="AM18" s="240">
        <v>1</v>
      </c>
      <c r="AN18" s="240">
        <v>1</v>
      </c>
      <c r="AO18" s="240">
        <v>1</v>
      </c>
      <c r="AP18" s="240">
        <v>1</v>
      </c>
      <c r="AQ18" s="240">
        <v>1</v>
      </c>
      <c r="AR18" s="240">
        <v>1</v>
      </c>
      <c r="AS18" s="240">
        <v>1</v>
      </c>
      <c r="AT18" s="240">
        <v>1</v>
      </c>
      <c r="AU18" s="240">
        <v>1</v>
      </c>
      <c r="AV18" s="240">
        <v>1</v>
      </c>
      <c r="AW18" s="240">
        <v>1</v>
      </c>
      <c r="AX18" s="240">
        <v>1</v>
      </c>
      <c r="AY18" s="240">
        <v>1</v>
      </c>
      <c r="AZ18" s="240">
        <v>1</v>
      </c>
      <c r="BA18" s="240">
        <v>1</v>
      </c>
      <c r="BB18" s="240">
        <v>1</v>
      </c>
      <c r="BC18" s="240">
        <v>1</v>
      </c>
      <c r="BD18" s="240">
        <v>1</v>
      </c>
      <c r="BE18" s="240">
        <v>1</v>
      </c>
      <c r="BF18" s="240">
        <v>1</v>
      </c>
      <c r="BG18" s="233">
        <v>1</v>
      </c>
      <c r="BH18" s="233"/>
      <c r="BI18" s="352"/>
      <c r="BJ18" s="223"/>
      <c r="BK18" s="223"/>
      <c r="BL18" s="217">
        <f>SUM(AK18:BH18)</f>
        <v>23</v>
      </c>
      <c r="BM18" s="224">
        <f t="shared" si="8"/>
        <v>54</v>
      </c>
      <c r="BN18" s="302">
        <f t="shared" si="9"/>
        <v>57</v>
      </c>
    </row>
    <row r="19" spans="1:66" ht="14.25" customHeight="1">
      <c r="A19" s="118" t="s">
        <v>83</v>
      </c>
      <c r="B19" s="119" t="s">
        <v>23</v>
      </c>
      <c r="C19" s="120" t="s">
        <v>101</v>
      </c>
      <c r="D19" s="11">
        <f>SUM(G19,F19)</f>
        <v>256</v>
      </c>
      <c r="E19" s="8">
        <v>256</v>
      </c>
      <c r="F19" s="11">
        <v>85</v>
      </c>
      <c r="G19" s="96">
        <f>SUM(J19:O19)</f>
        <v>171</v>
      </c>
      <c r="H19" s="8">
        <v>171</v>
      </c>
      <c r="I19" s="164">
        <v>0</v>
      </c>
      <c r="J19" s="15">
        <v>17</v>
      </c>
      <c r="K19" s="176">
        <v>23</v>
      </c>
      <c r="L19" s="15">
        <v>32</v>
      </c>
      <c r="M19" s="13">
        <v>46</v>
      </c>
      <c r="N19" s="15">
        <v>32</v>
      </c>
      <c r="O19" s="58">
        <v>21</v>
      </c>
      <c r="P19" s="241">
        <v>1</v>
      </c>
      <c r="Q19" s="240">
        <v>2</v>
      </c>
      <c r="R19" s="240">
        <v>2</v>
      </c>
      <c r="S19" s="240">
        <v>2</v>
      </c>
      <c r="T19" s="240">
        <v>2</v>
      </c>
      <c r="U19" s="240">
        <v>2</v>
      </c>
      <c r="V19" s="240">
        <v>2</v>
      </c>
      <c r="W19" s="240">
        <v>2</v>
      </c>
      <c r="X19" s="240">
        <v>2</v>
      </c>
      <c r="Y19" s="240">
        <v>3</v>
      </c>
      <c r="Z19" s="240">
        <v>1</v>
      </c>
      <c r="AA19" s="240">
        <v>1</v>
      </c>
      <c r="AB19" s="240">
        <v>1</v>
      </c>
      <c r="AC19" s="240">
        <v>1</v>
      </c>
      <c r="AD19" s="240">
        <v>1</v>
      </c>
      <c r="AE19" s="240">
        <v>1</v>
      </c>
      <c r="AF19" s="240"/>
      <c r="AG19" s="240"/>
      <c r="AH19" s="217">
        <f t="shared" si="4"/>
        <v>26</v>
      </c>
      <c r="AI19" s="220"/>
      <c r="AJ19" s="221"/>
      <c r="AK19" s="241">
        <v>1</v>
      </c>
      <c r="AL19" s="240">
        <v>1</v>
      </c>
      <c r="AM19" s="240">
        <v>1</v>
      </c>
      <c r="AN19" s="240">
        <v>1</v>
      </c>
      <c r="AO19" s="240">
        <v>1</v>
      </c>
      <c r="AP19" s="240">
        <v>1</v>
      </c>
      <c r="AQ19" s="240">
        <v>1</v>
      </c>
      <c r="AR19" s="240">
        <v>1</v>
      </c>
      <c r="AS19" s="240">
        <v>1</v>
      </c>
      <c r="AT19" s="240">
        <v>1</v>
      </c>
      <c r="AU19" s="240">
        <v>1</v>
      </c>
      <c r="AV19" s="240">
        <v>1</v>
      </c>
      <c r="AW19" s="240">
        <v>1</v>
      </c>
      <c r="AX19" s="240">
        <v>1</v>
      </c>
      <c r="AY19" s="240"/>
      <c r="AZ19" s="240"/>
      <c r="BA19" s="240"/>
      <c r="BB19" s="240"/>
      <c r="BC19" s="240"/>
      <c r="BD19" s="240"/>
      <c r="BE19" s="240"/>
      <c r="BF19" s="240"/>
      <c r="BG19" s="233"/>
      <c r="BH19" s="233"/>
      <c r="BI19" s="352"/>
      <c r="BJ19" s="223"/>
      <c r="BK19" s="223"/>
      <c r="BL19" s="217">
        <f>SUM(AK19:BH19)</f>
        <v>14</v>
      </c>
      <c r="BM19" s="224">
        <f t="shared" si="8"/>
        <v>40</v>
      </c>
      <c r="BN19" s="302">
        <f t="shared" si="9"/>
        <v>40</v>
      </c>
    </row>
    <row r="20" spans="1:66" ht="15.75">
      <c r="A20" s="118" t="s">
        <v>84</v>
      </c>
      <c r="B20" s="119" t="s">
        <v>27</v>
      </c>
      <c r="C20" s="120" t="s">
        <v>33</v>
      </c>
      <c r="D20" s="11">
        <f t="shared" si="2"/>
        <v>54</v>
      </c>
      <c r="E20" s="8">
        <v>54</v>
      </c>
      <c r="F20" s="11">
        <v>18</v>
      </c>
      <c r="G20" s="96">
        <f t="shared" si="3"/>
        <v>36</v>
      </c>
      <c r="H20" s="8">
        <v>36</v>
      </c>
      <c r="I20" s="164">
        <v>18</v>
      </c>
      <c r="J20" s="15">
        <v>17</v>
      </c>
      <c r="K20" s="177">
        <v>19</v>
      </c>
      <c r="L20" s="10">
        <v>0</v>
      </c>
      <c r="M20" s="13">
        <v>0</v>
      </c>
      <c r="N20" s="10">
        <v>0</v>
      </c>
      <c r="O20" s="9">
        <v>0</v>
      </c>
      <c r="P20" s="241"/>
      <c r="Q20" s="240">
        <v>1</v>
      </c>
      <c r="R20" s="240">
        <v>1</v>
      </c>
      <c r="S20" s="240">
        <v>1</v>
      </c>
      <c r="T20" s="240">
        <v>3</v>
      </c>
      <c r="U20" s="240">
        <v>1</v>
      </c>
      <c r="V20" s="240">
        <v>1</v>
      </c>
      <c r="W20" s="240">
        <v>1</v>
      </c>
      <c r="X20" s="240">
        <v>1</v>
      </c>
      <c r="Y20" s="240">
        <v>1</v>
      </c>
      <c r="Z20" s="240">
        <v>1</v>
      </c>
      <c r="AA20" s="240">
        <v>1</v>
      </c>
      <c r="AB20" s="240">
        <v>1</v>
      </c>
      <c r="AC20" s="240">
        <v>1</v>
      </c>
      <c r="AD20" s="240">
        <v>1</v>
      </c>
      <c r="AE20" s="240">
        <v>1</v>
      </c>
      <c r="AF20" s="240"/>
      <c r="AG20" s="240"/>
      <c r="AH20" s="217">
        <f t="shared" si="4"/>
        <v>17</v>
      </c>
      <c r="AI20" s="220"/>
      <c r="AJ20" s="221"/>
      <c r="AK20" s="241"/>
      <c r="AL20" s="240">
        <v>1</v>
      </c>
      <c r="AM20" s="240">
        <v>1</v>
      </c>
      <c r="AN20" s="240">
        <v>1</v>
      </c>
      <c r="AO20" s="240">
        <v>1</v>
      </c>
      <c r="AP20" s="240">
        <v>1</v>
      </c>
      <c r="AQ20" s="240">
        <v>1</v>
      </c>
      <c r="AR20" s="240">
        <v>1</v>
      </c>
      <c r="AS20" s="240">
        <v>1</v>
      </c>
      <c r="AT20" s="240">
        <v>1</v>
      </c>
      <c r="AU20" s="240">
        <v>1</v>
      </c>
      <c r="AV20" s="240">
        <v>1</v>
      </c>
      <c r="AW20" s="240">
        <v>1</v>
      </c>
      <c r="AX20" s="240">
        <v>1</v>
      </c>
      <c r="AY20" s="240">
        <v>1</v>
      </c>
      <c r="AZ20" s="240">
        <v>1</v>
      </c>
      <c r="BA20" s="240">
        <v>1</v>
      </c>
      <c r="BB20" s="240">
        <v>1</v>
      </c>
      <c r="BC20" s="240">
        <v>1</v>
      </c>
      <c r="BD20" s="304">
        <v>1</v>
      </c>
      <c r="BE20" s="240"/>
      <c r="BF20" s="240"/>
      <c r="BG20" s="233"/>
      <c r="BH20" s="233"/>
      <c r="BI20" s="352"/>
      <c r="BJ20" s="223"/>
      <c r="BK20" s="223"/>
      <c r="BL20" s="217">
        <f>SUM(AK20:BH20)</f>
        <v>19</v>
      </c>
      <c r="BM20" s="224">
        <f t="shared" si="8"/>
        <v>36</v>
      </c>
      <c r="BN20" s="302">
        <f t="shared" si="9"/>
        <v>36</v>
      </c>
    </row>
    <row r="21" spans="1:66" ht="15.75">
      <c r="A21" s="121" t="s">
        <v>86</v>
      </c>
      <c r="B21" s="122" t="s">
        <v>85</v>
      </c>
      <c r="C21" s="123" t="s">
        <v>41</v>
      </c>
      <c r="D21" s="63">
        <f>SUM(G21,F21)</f>
        <v>108</v>
      </c>
      <c r="E21" s="62">
        <v>108</v>
      </c>
      <c r="F21" s="63">
        <v>36</v>
      </c>
      <c r="G21" s="125">
        <f t="shared" si="3"/>
        <v>72</v>
      </c>
      <c r="H21" s="62">
        <v>72</v>
      </c>
      <c r="I21" s="165">
        <v>18</v>
      </c>
      <c r="J21" s="114">
        <v>34</v>
      </c>
      <c r="K21" s="179">
        <v>38</v>
      </c>
      <c r="L21" s="64">
        <v>0</v>
      </c>
      <c r="M21" s="113">
        <v>0</v>
      </c>
      <c r="N21" s="64">
        <v>0</v>
      </c>
      <c r="O21" s="65">
        <v>0</v>
      </c>
      <c r="P21" s="227"/>
      <c r="Q21" s="222">
        <v>2</v>
      </c>
      <c r="R21" s="222">
        <v>2</v>
      </c>
      <c r="S21" s="222">
        <v>2</v>
      </c>
      <c r="T21" s="222">
        <v>2</v>
      </c>
      <c r="U21" s="222">
        <v>2</v>
      </c>
      <c r="V21" s="222">
        <v>2</v>
      </c>
      <c r="W21" s="222">
        <v>2</v>
      </c>
      <c r="X21" s="222">
        <v>2</v>
      </c>
      <c r="Y21" s="222">
        <v>2</v>
      </c>
      <c r="Z21" s="222">
        <v>2</v>
      </c>
      <c r="AA21" s="222">
        <v>2</v>
      </c>
      <c r="AB21" s="222">
        <v>2</v>
      </c>
      <c r="AC21" s="222">
        <v>2</v>
      </c>
      <c r="AD21" s="222">
        <v>2</v>
      </c>
      <c r="AE21" s="222">
        <v>2</v>
      </c>
      <c r="AF21" s="222">
        <v>2</v>
      </c>
      <c r="AG21" s="222">
        <v>2</v>
      </c>
      <c r="AH21" s="217">
        <f t="shared" si="4"/>
        <v>34</v>
      </c>
      <c r="AI21" s="220"/>
      <c r="AJ21" s="221"/>
      <c r="AK21" s="227"/>
      <c r="AL21" s="222">
        <v>1</v>
      </c>
      <c r="AM21" s="222">
        <v>1</v>
      </c>
      <c r="AN21" s="222">
        <v>1</v>
      </c>
      <c r="AO21" s="222">
        <v>1</v>
      </c>
      <c r="AP21" s="222">
        <v>2</v>
      </c>
      <c r="AQ21" s="222">
        <v>2</v>
      </c>
      <c r="AR21" s="222">
        <v>2</v>
      </c>
      <c r="AS21" s="222">
        <v>2</v>
      </c>
      <c r="AT21" s="222">
        <v>2</v>
      </c>
      <c r="AU21" s="222">
        <v>2</v>
      </c>
      <c r="AV21" s="222">
        <v>2</v>
      </c>
      <c r="AW21" s="222">
        <v>2</v>
      </c>
      <c r="AX21" s="222">
        <v>2</v>
      </c>
      <c r="AY21" s="222">
        <v>2</v>
      </c>
      <c r="AZ21" s="222">
        <v>2</v>
      </c>
      <c r="BA21" s="222">
        <v>2</v>
      </c>
      <c r="BB21" s="222">
        <v>2</v>
      </c>
      <c r="BC21" s="222">
        <v>1</v>
      </c>
      <c r="BD21" s="222">
        <v>1</v>
      </c>
      <c r="BE21" s="222">
        <v>1</v>
      </c>
      <c r="BF21" s="222">
        <v>3</v>
      </c>
      <c r="BG21" s="222">
        <v>3</v>
      </c>
      <c r="BH21" s="222">
        <v>1</v>
      </c>
      <c r="BI21" s="375"/>
      <c r="BJ21" s="223"/>
      <c r="BK21" s="223"/>
      <c r="BL21" s="217">
        <f>SUM(AK21:BI21)</f>
        <v>40</v>
      </c>
      <c r="BM21" s="224">
        <f t="shared" si="8"/>
        <v>74</v>
      </c>
      <c r="BN21" s="302">
        <f t="shared" si="9"/>
        <v>72</v>
      </c>
    </row>
    <row r="22" spans="1:66" ht="16.5" thickBot="1">
      <c r="A22" s="127" t="s">
        <v>211</v>
      </c>
      <c r="B22" s="128" t="s">
        <v>87</v>
      </c>
      <c r="C22" s="131" t="s">
        <v>92</v>
      </c>
      <c r="D22" s="87">
        <f>SUM(G22,F22)</f>
        <v>54</v>
      </c>
      <c r="E22" s="84">
        <v>54</v>
      </c>
      <c r="F22" s="87">
        <v>18</v>
      </c>
      <c r="G22" s="132">
        <f t="shared" si="3"/>
        <v>36</v>
      </c>
      <c r="H22" s="84">
        <v>36</v>
      </c>
      <c r="I22" s="166">
        <v>18</v>
      </c>
      <c r="J22" s="85">
        <v>36</v>
      </c>
      <c r="K22" s="180"/>
      <c r="L22" s="88">
        <v>0</v>
      </c>
      <c r="M22" s="86">
        <v>0</v>
      </c>
      <c r="N22" s="88">
        <v>0</v>
      </c>
      <c r="O22" s="89">
        <v>0</v>
      </c>
      <c r="P22" s="420">
        <v>3</v>
      </c>
      <c r="Q22" s="222">
        <v>1</v>
      </c>
      <c r="R22" s="222">
        <v>1</v>
      </c>
      <c r="S22" s="222">
        <v>4</v>
      </c>
      <c r="T22" s="222">
        <v>2</v>
      </c>
      <c r="U22" s="222">
        <v>2</v>
      </c>
      <c r="V22" s="222">
        <v>1</v>
      </c>
      <c r="W22" s="222">
        <v>2</v>
      </c>
      <c r="X22" s="222">
        <v>2</v>
      </c>
      <c r="Y22" s="222">
        <v>1</v>
      </c>
      <c r="Z22" s="222">
        <v>1</v>
      </c>
      <c r="AA22" s="222">
        <v>1</v>
      </c>
      <c r="AB22" s="222">
        <v>1</v>
      </c>
      <c r="AC22" s="222">
        <v>2</v>
      </c>
      <c r="AD22" s="222">
        <v>1</v>
      </c>
      <c r="AE22" s="222">
        <v>1</v>
      </c>
      <c r="AF22" s="222">
        <v>6</v>
      </c>
      <c r="AG22" s="261">
        <v>4</v>
      </c>
      <c r="AH22" s="217">
        <f t="shared" si="4"/>
        <v>36</v>
      </c>
      <c r="AI22" s="242"/>
      <c r="AJ22" s="243"/>
      <c r="AK22" s="241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A22" s="240"/>
      <c r="BB22" s="240"/>
      <c r="BC22" s="240"/>
      <c r="BD22" s="240"/>
      <c r="BE22" s="240"/>
      <c r="BF22" s="240"/>
      <c r="BG22" s="240"/>
      <c r="BH22" s="240"/>
      <c r="BI22" s="353"/>
      <c r="BJ22" s="244"/>
      <c r="BK22" s="244"/>
      <c r="BL22" s="217">
        <f>SUM(AK22:BH22)</f>
        <v>0</v>
      </c>
      <c r="BM22" s="224">
        <f t="shared" si="8"/>
        <v>36</v>
      </c>
      <c r="BN22" s="302">
        <f t="shared" si="9"/>
        <v>36</v>
      </c>
    </row>
    <row r="23" spans="1:65" ht="15.75" customHeight="1" thickBot="1">
      <c r="A23" s="529" t="s">
        <v>90</v>
      </c>
      <c r="B23" s="530"/>
      <c r="C23" s="69"/>
      <c r="D23" s="59">
        <f>SUM(D24:D28)</f>
        <v>327</v>
      </c>
      <c r="E23" s="61">
        <f>SUM(E24:E28)</f>
        <v>327</v>
      </c>
      <c r="F23" s="59">
        <f>SUM(F24:F28)</f>
        <v>147</v>
      </c>
      <c r="G23" s="59">
        <f>SUM(G24:G28)</f>
        <v>180</v>
      </c>
      <c r="H23" s="92">
        <f>SUM(J24:O28)</f>
        <v>180</v>
      </c>
      <c r="I23" s="94">
        <f aca="true" t="shared" si="10" ref="I23:O23">SUM(I24:I28)</f>
        <v>0</v>
      </c>
      <c r="J23" s="173"/>
      <c r="K23" s="94"/>
      <c r="L23" s="173">
        <f t="shared" si="10"/>
        <v>51</v>
      </c>
      <c r="M23" s="70">
        <f t="shared" si="10"/>
        <v>35</v>
      </c>
      <c r="N23" s="173">
        <f t="shared" si="10"/>
        <v>0</v>
      </c>
      <c r="O23" s="70">
        <f t="shared" si="10"/>
        <v>0</v>
      </c>
      <c r="P23" s="152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262"/>
      <c r="AH23" s="229">
        <f t="shared" si="4"/>
        <v>0</v>
      </c>
      <c r="AI23" s="248"/>
      <c r="AJ23" s="249"/>
      <c r="AK23" s="152"/>
      <c r="AL23" s="153"/>
      <c r="AM23" s="153"/>
      <c r="AN23" s="153"/>
      <c r="AO23" s="153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153"/>
      <c r="BB23" s="153"/>
      <c r="BC23" s="153"/>
      <c r="BD23" s="153"/>
      <c r="BE23" s="153"/>
      <c r="BF23" s="153"/>
      <c r="BG23" s="153"/>
      <c r="BH23" s="153"/>
      <c r="BI23" s="156"/>
      <c r="BJ23" s="157"/>
      <c r="BK23" s="157"/>
      <c r="BL23" s="217"/>
      <c r="BM23" s="224"/>
    </row>
    <row r="24" spans="1:66" ht="17.25" customHeight="1">
      <c r="A24" s="115" t="s">
        <v>143</v>
      </c>
      <c r="B24" s="116" t="s">
        <v>32</v>
      </c>
      <c r="C24" s="117" t="s">
        <v>33</v>
      </c>
      <c r="D24" s="91">
        <f>SUM(G24,F24)</f>
        <v>85</v>
      </c>
      <c r="E24" s="66">
        <v>85</v>
      </c>
      <c r="F24" s="91">
        <v>28</v>
      </c>
      <c r="G24" s="124">
        <f t="shared" si="3"/>
        <v>57</v>
      </c>
      <c r="H24" s="66">
        <v>57</v>
      </c>
      <c r="I24" s="163">
        <v>0</v>
      </c>
      <c r="J24" s="126">
        <v>17</v>
      </c>
      <c r="K24" s="178">
        <v>23</v>
      </c>
      <c r="L24" s="187">
        <v>17</v>
      </c>
      <c r="M24" s="68">
        <v>0</v>
      </c>
      <c r="N24" s="67">
        <v>0</v>
      </c>
      <c r="O24" s="68">
        <v>0</v>
      </c>
      <c r="P24" s="232"/>
      <c r="Q24" s="233">
        <v>1</v>
      </c>
      <c r="R24" s="233">
        <v>1</v>
      </c>
      <c r="S24" s="233">
        <v>1</v>
      </c>
      <c r="T24" s="233">
        <v>1</v>
      </c>
      <c r="U24" s="233">
        <v>1</v>
      </c>
      <c r="V24" s="233">
        <v>1</v>
      </c>
      <c r="W24" s="233">
        <v>1</v>
      </c>
      <c r="X24" s="233">
        <v>1</v>
      </c>
      <c r="Y24" s="233">
        <v>1</v>
      </c>
      <c r="Z24" s="233">
        <v>1</v>
      </c>
      <c r="AA24" s="233">
        <v>1</v>
      </c>
      <c r="AB24" s="233">
        <v>1</v>
      </c>
      <c r="AC24" s="233">
        <v>1</v>
      </c>
      <c r="AD24" s="233">
        <v>1</v>
      </c>
      <c r="AE24" s="233">
        <v>1</v>
      </c>
      <c r="AF24" s="233">
        <v>1</v>
      </c>
      <c r="AG24" s="233">
        <v>1</v>
      </c>
      <c r="AH24" s="217">
        <f t="shared" si="4"/>
        <v>17</v>
      </c>
      <c r="AI24" s="245"/>
      <c r="AJ24" s="246"/>
      <c r="AK24" s="232">
        <v>1</v>
      </c>
      <c r="AL24" s="233">
        <v>1</v>
      </c>
      <c r="AM24" s="233">
        <v>1</v>
      </c>
      <c r="AN24" s="233">
        <v>1</v>
      </c>
      <c r="AO24" s="233">
        <v>1</v>
      </c>
      <c r="AP24" s="233">
        <v>1</v>
      </c>
      <c r="AQ24" s="233">
        <v>1</v>
      </c>
      <c r="AR24" s="233">
        <v>1</v>
      </c>
      <c r="AS24" s="233">
        <v>1</v>
      </c>
      <c r="AT24" s="233">
        <v>1</v>
      </c>
      <c r="AU24" s="233">
        <v>1</v>
      </c>
      <c r="AV24" s="233">
        <v>1</v>
      </c>
      <c r="AW24" s="233">
        <v>1</v>
      </c>
      <c r="AX24" s="233">
        <v>1</v>
      </c>
      <c r="AY24" s="233">
        <v>1</v>
      </c>
      <c r="AZ24" s="233">
        <v>1</v>
      </c>
      <c r="BA24" s="233">
        <v>1</v>
      </c>
      <c r="BB24" s="233">
        <v>1</v>
      </c>
      <c r="BC24" s="233">
        <v>1</v>
      </c>
      <c r="BD24" s="233">
        <v>1</v>
      </c>
      <c r="BE24" s="233">
        <v>1</v>
      </c>
      <c r="BF24" s="233">
        <v>1</v>
      </c>
      <c r="BG24" s="233">
        <v>1</v>
      </c>
      <c r="BH24" s="233">
        <v>1</v>
      </c>
      <c r="BI24" s="354"/>
      <c r="BJ24" s="216"/>
      <c r="BK24" s="216"/>
      <c r="BL24" s="217">
        <f>SUM(AK24:BH24)</f>
        <v>24</v>
      </c>
      <c r="BM24" s="224">
        <f aca="true" t="shared" si="11" ref="BM24:BM51">SUM(AH24,BL24)</f>
        <v>41</v>
      </c>
      <c r="BN24" s="302">
        <f>SUM(J24:K24)</f>
        <v>40</v>
      </c>
    </row>
    <row r="25" spans="1:66" ht="31.5" customHeight="1">
      <c r="A25" s="118" t="s">
        <v>144</v>
      </c>
      <c r="B25" s="119" t="s">
        <v>34</v>
      </c>
      <c r="C25" s="120" t="s">
        <v>33</v>
      </c>
      <c r="D25" s="11">
        <f>SUM(G25,F25)</f>
        <v>54</v>
      </c>
      <c r="E25" s="8">
        <v>54</v>
      </c>
      <c r="F25" s="11">
        <v>18</v>
      </c>
      <c r="G25" s="96">
        <f t="shared" si="3"/>
        <v>36</v>
      </c>
      <c r="H25" s="8">
        <v>36</v>
      </c>
      <c r="I25" s="164">
        <v>0</v>
      </c>
      <c r="J25" s="15">
        <v>17</v>
      </c>
      <c r="K25" s="177">
        <v>19</v>
      </c>
      <c r="L25" s="10">
        <v>0</v>
      </c>
      <c r="M25" s="9">
        <v>0</v>
      </c>
      <c r="N25" s="10">
        <v>0</v>
      </c>
      <c r="O25" s="9">
        <v>0</v>
      </c>
      <c r="P25" s="227"/>
      <c r="Q25" s="222"/>
      <c r="R25" s="222"/>
      <c r="S25" s="222"/>
      <c r="T25" s="222"/>
      <c r="U25" s="222"/>
      <c r="V25" s="222">
        <v>1</v>
      </c>
      <c r="W25" s="222">
        <v>1</v>
      </c>
      <c r="X25" s="222">
        <v>1</v>
      </c>
      <c r="Y25" s="222">
        <v>1</v>
      </c>
      <c r="Z25" s="222">
        <v>1</v>
      </c>
      <c r="AA25" s="222">
        <v>1</v>
      </c>
      <c r="AB25" s="222">
        <v>1</v>
      </c>
      <c r="AC25" s="222">
        <v>1</v>
      </c>
      <c r="AD25" s="222">
        <v>1</v>
      </c>
      <c r="AE25" s="222">
        <v>1</v>
      </c>
      <c r="AF25" s="222">
        <v>1</v>
      </c>
      <c r="AG25" s="222"/>
      <c r="AH25" s="217">
        <f t="shared" si="4"/>
        <v>11</v>
      </c>
      <c r="AI25" s="220"/>
      <c r="AJ25" s="221"/>
      <c r="AK25" s="227">
        <v>1</v>
      </c>
      <c r="AL25" s="222">
        <v>1</v>
      </c>
      <c r="AM25" s="222">
        <v>1</v>
      </c>
      <c r="AN25" s="222">
        <v>1</v>
      </c>
      <c r="AO25" s="222">
        <v>1</v>
      </c>
      <c r="AP25" s="222">
        <v>1</v>
      </c>
      <c r="AQ25" s="222">
        <v>1</v>
      </c>
      <c r="AR25" s="222">
        <v>1</v>
      </c>
      <c r="AS25" s="222">
        <v>1</v>
      </c>
      <c r="AT25" s="222">
        <v>1</v>
      </c>
      <c r="AU25" s="222">
        <v>1</v>
      </c>
      <c r="AV25" s="222">
        <v>1</v>
      </c>
      <c r="AW25" s="222">
        <v>1</v>
      </c>
      <c r="AX25" s="222">
        <v>1</v>
      </c>
      <c r="AY25" s="222">
        <v>1</v>
      </c>
      <c r="AZ25" s="222">
        <v>1</v>
      </c>
      <c r="BA25" s="222">
        <v>1</v>
      </c>
      <c r="BB25" s="222">
        <v>1</v>
      </c>
      <c r="BC25" s="222">
        <v>1</v>
      </c>
      <c r="BD25" s="222">
        <v>1</v>
      </c>
      <c r="BE25" s="222">
        <v>1</v>
      </c>
      <c r="BF25" s="222">
        <v>1</v>
      </c>
      <c r="BG25" s="261">
        <v>1</v>
      </c>
      <c r="BH25" s="222"/>
      <c r="BI25" s="352"/>
      <c r="BJ25" s="223"/>
      <c r="BK25" s="223"/>
      <c r="BL25" s="217">
        <f>SUM(AK25:BH25)</f>
        <v>23</v>
      </c>
      <c r="BM25" s="224">
        <f t="shared" si="11"/>
        <v>34</v>
      </c>
      <c r="BN25" s="302">
        <f>SUM(J25:K25)</f>
        <v>36</v>
      </c>
    </row>
    <row r="26" spans="1:66" ht="28.5" customHeight="1">
      <c r="A26" s="118" t="s">
        <v>145</v>
      </c>
      <c r="B26" s="119" t="s">
        <v>91</v>
      </c>
      <c r="C26" s="120" t="s">
        <v>31</v>
      </c>
      <c r="D26" s="11">
        <f>SUM(G26,F26)</f>
        <v>77</v>
      </c>
      <c r="E26" s="8">
        <v>77</v>
      </c>
      <c r="F26" s="11">
        <v>26</v>
      </c>
      <c r="G26" s="96">
        <f t="shared" si="3"/>
        <v>51</v>
      </c>
      <c r="H26" s="8">
        <v>51</v>
      </c>
      <c r="I26" s="164">
        <v>0</v>
      </c>
      <c r="J26" s="15"/>
      <c r="K26" s="176"/>
      <c r="L26" s="15">
        <v>16</v>
      </c>
      <c r="M26" s="58">
        <v>35</v>
      </c>
      <c r="N26" s="15"/>
      <c r="O26" s="9">
        <v>0</v>
      </c>
      <c r="P26" s="227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17">
        <f t="shared" si="4"/>
        <v>0</v>
      </c>
      <c r="AI26" s="220"/>
      <c r="AJ26" s="221"/>
      <c r="AK26" s="227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352"/>
      <c r="BJ26" s="223"/>
      <c r="BK26" s="223"/>
      <c r="BL26" s="217">
        <f>SUM(AK26:BH26)</f>
        <v>0</v>
      </c>
      <c r="BM26" s="224">
        <f t="shared" si="11"/>
        <v>0</v>
      </c>
      <c r="BN26" s="302">
        <f>SUM(J26:K26)</f>
        <v>0</v>
      </c>
    </row>
    <row r="27" spans="1:66" ht="32.25" customHeight="1">
      <c r="A27" s="122" t="s">
        <v>146</v>
      </c>
      <c r="B27" s="122" t="s">
        <v>111</v>
      </c>
      <c r="C27" s="123" t="s">
        <v>26</v>
      </c>
      <c r="D27" s="114">
        <f>SUM(G27,F27)</f>
        <v>54</v>
      </c>
      <c r="E27" s="62">
        <v>54</v>
      </c>
      <c r="F27" s="113">
        <v>18</v>
      </c>
      <c r="G27" s="114">
        <f t="shared" si="3"/>
        <v>36</v>
      </c>
      <c r="H27" s="62">
        <v>36</v>
      </c>
      <c r="I27" s="167">
        <v>0</v>
      </c>
      <c r="J27" s="114"/>
      <c r="K27" s="167">
        <v>18</v>
      </c>
      <c r="L27" s="144">
        <v>18</v>
      </c>
      <c r="M27" s="113">
        <v>0</v>
      </c>
      <c r="N27" s="114">
        <v>0</v>
      </c>
      <c r="O27" s="65"/>
      <c r="P27" s="227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17">
        <f t="shared" si="4"/>
        <v>0</v>
      </c>
      <c r="AI27" s="220"/>
      <c r="AJ27" s="221"/>
      <c r="AK27" s="227">
        <v>1</v>
      </c>
      <c r="AL27" s="222">
        <v>1</v>
      </c>
      <c r="AM27" s="222">
        <v>1</v>
      </c>
      <c r="AN27" s="222">
        <v>1</v>
      </c>
      <c r="AO27" s="222">
        <v>1</v>
      </c>
      <c r="AP27" s="222">
        <v>1</v>
      </c>
      <c r="AQ27" s="222">
        <v>1</v>
      </c>
      <c r="AR27" s="222">
        <v>1</v>
      </c>
      <c r="AS27" s="222">
        <v>1</v>
      </c>
      <c r="AT27" s="222">
        <v>1</v>
      </c>
      <c r="AU27" s="222">
        <v>1</v>
      </c>
      <c r="AV27" s="222">
        <v>1</v>
      </c>
      <c r="AW27" s="222">
        <v>1</v>
      </c>
      <c r="AX27" s="222">
        <v>1</v>
      </c>
      <c r="AY27" s="222">
        <v>1</v>
      </c>
      <c r="AZ27" s="222">
        <v>1</v>
      </c>
      <c r="BA27" s="222">
        <v>1</v>
      </c>
      <c r="BB27" s="222">
        <v>1</v>
      </c>
      <c r="BC27" s="222"/>
      <c r="BD27" s="222"/>
      <c r="BE27" s="222"/>
      <c r="BF27" s="222"/>
      <c r="BG27" s="222"/>
      <c r="BH27" s="222"/>
      <c r="BI27" s="352"/>
      <c r="BJ27" s="223"/>
      <c r="BK27" s="223"/>
      <c r="BL27" s="217">
        <f>SUM(AK27:BI27)</f>
        <v>18</v>
      </c>
      <c r="BM27" s="224">
        <f t="shared" si="11"/>
        <v>18</v>
      </c>
      <c r="BN27" s="302">
        <f>SUM(J27:K27)</f>
        <v>18</v>
      </c>
    </row>
    <row r="28" spans="1:66" ht="19.5" customHeight="1" thickBot="1">
      <c r="A28" s="128" t="s">
        <v>147</v>
      </c>
      <c r="B28" s="128" t="s">
        <v>104</v>
      </c>
      <c r="C28" s="131"/>
      <c r="D28" s="114">
        <f>SUM(G28,F28)</f>
        <v>57</v>
      </c>
      <c r="E28" s="84">
        <v>57</v>
      </c>
      <c r="F28" s="86">
        <v>57</v>
      </c>
      <c r="G28" s="114">
        <f t="shared" si="3"/>
        <v>0</v>
      </c>
      <c r="H28" s="84">
        <v>0</v>
      </c>
      <c r="I28" s="180">
        <v>0</v>
      </c>
      <c r="J28" s="207"/>
      <c r="K28" s="180"/>
      <c r="L28" s="207">
        <v>0</v>
      </c>
      <c r="M28" s="86">
        <v>0</v>
      </c>
      <c r="N28" s="207">
        <v>0</v>
      </c>
      <c r="O28" s="86">
        <v>0</v>
      </c>
      <c r="P28" s="241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17">
        <f t="shared" si="4"/>
        <v>0</v>
      </c>
      <c r="AI28" s="242"/>
      <c r="AJ28" s="243"/>
      <c r="AK28" s="241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353"/>
      <c r="BJ28" s="244"/>
      <c r="BK28" s="244"/>
      <c r="BL28" s="257">
        <f aca="true" t="shared" si="12" ref="BL28:BL39">SUM(AK28:BH28)</f>
        <v>0</v>
      </c>
      <c r="BM28" s="272">
        <f t="shared" si="11"/>
        <v>0</v>
      </c>
      <c r="BN28" s="302">
        <f>SUM(J28:K28)</f>
        <v>0</v>
      </c>
    </row>
    <row r="29" spans="1:65" ht="18" customHeight="1" thickBot="1">
      <c r="A29" s="357" t="s">
        <v>36</v>
      </c>
      <c r="B29" s="358" t="s">
        <v>37</v>
      </c>
      <c r="C29" s="359"/>
      <c r="D29" s="360">
        <f aca="true" t="shared" si="13" ref="D29:O29">SUM(D30:D34)</f>
        <v>232</v>
      </c>
      <c r="E29" s="361">
        <f t="shared" si="13"/>
        <v>232</v>
      </c>
      <c r="F29" s="360">
        <f t="shared" si="13"/>
        <v>64</v>
      </c>
      <c r="G29" s="362">
        <f t="shared" si="13"/>
        <v>168</v>
      </c>
      <c r="H29" s="363">
        <f>SUM(J29:O29)</f>
        <v>168</v>
      </c>
      <c r="I29" s="364">
        <f t="shared" si="13"/>
        <v>68</v>
      </c>
      <c r="J29" s="365">
        <f t="shared" si="13"/>
        <v>34</v>
      </c>
      <c r="K29" s="366">
        <f t="shared" si="13"/>
        <v>48</v>
      </c>
      <c r="L29" s="365">
        <f t="shared" si="13"/>
        <v>54</v>
      </c>
      <c r="M29" s="367">
        <f t="shared" si="13"/>
        <v>32</v>
      </c>
      <c r="N29" s="365">
        <f t="shared" si="13"/>
        <v>0</v>
      </c>
      <c r="O29" s="367">
        <f t="shared" si="13"/>
        <v>0</v>
      </c>
      <c r="P29" s="155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229">
        <f t="shared" si="4"/>
        <v>0</v>
      </c>
      <c r="AI29" s="248"/>
      <c r="AJ29" s="249"/>
      <c r="AK29" s="155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7"/>
      <c r="BK29" s="157"/>
      <c r="BL29" s="229">
        <f t="shared" si="12"/>
        <v>0</v>
      </c>
      <c r="BM29" s="376">
        <f t="shared" si="11"/>
        <v>0</v>
      </c>
    </row>
    <row r="30" spans="1:66" ht="21.75" customHeight="1">
      <c r="A30" s="133" t="s">
        <v>38</v>
      </c>
      <c r="B30" s="134" t="s">
        <v>112</v>
      </c>
      <c r="C30" s="130" t="s">
        <v>100</v>
      </c>
      <c r="D30" s="11">
        <f>SUM(G30,F30)</f>
        <v>70</v>
      </c>
      <c r="E30" s="8">
        <v>70</v>
      </c>
      <c r="F30" s="11">
        <v>16</v>
      </c>
      <c r="G30" s="96">
        <f>SUM(J30:O30)</f>
        <v>54</v>
      </c>
      <c r="H30" s="8">
        <v>54</v>
      </c>
      <c r="I30" s="164">
        <v>17</v>
      </c>
      <c r="J30" s="15">
        <v>0</v>
      </c>
      <c r="K30" s="176">
        <v>0</v>
      </c>
      <c r="L30" s="159">
        <v>54</v>
      </c>
      <c r="M30" s="13">
        <v>0</v>
      </c>
      <c r="N30" s="10">
        <v>0</v>
      </c>
      <c r="O30" s="14">
        <v>0</v>
      </c>
      <c r="P30" s="232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17">
        <f t="shared" si="4"/>
        <v>0</v>
      </c>
      <c r="AI30" s="245"/>
      <c r="AJ30" s="246"/>
      <c r="AK30" s="232"/>
      <c r="AL30" s="233"/>
      <c r="AM30" s="233"/>
      <c r="AN30" s="233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  <c r="AY30" s="233"/>
      <c r="AZ30" s="233"/>
      <c r="BA30" s="233"/>
      <c r="BB30" s="233"/>
      <c r="BC30" s="233"/>
      <c r="BD30" s="233"/>
      <c r="BE30" s="233"/>
      <c r="BF30" s="233"/>
      <c r="BG30" s="233"/>
      <c r="BH30" s="233"/>
      <c r="BI30" s="354"/>
      <c r="BJ30" s="216"/>
      <c r="BK30" s="216"/>
      <c r="BL30" s="217">
        <f t="shared" si="12"/>
        <v>0</v>
      </c>
      <c r="BM30" s="283">
        <f t="shared" si="11"/>
        <v>0</v>
      </c>
      <c r="BN30" s="302">
        <f>SUM(J30:K30)</f>
        <v>0</v>
      </c>
    </row>
    <row r="31" spans="1:66" ht="17.25" customHeight="1">
      <c r="A31" s="136" t="s">
        <v>39</v>
      </c>
      <c r="B31" s="137" t="s">
        <v>98</v>
      </c>
      <c r="C31" s="130" t="s">
        <v>92</v>
      </c>
      <c r="D31" s="11">
        <f>SUM(G31,F31)</f>
        <v>52</v>
      </c>
      <c r="E31" s="8">
        <v>52</v>
      </c>
      <c r="F31" s="11">
        <v>16</v>
      </c>
      <c r="G31" s="96">
        <f>SUM(J31:O31)</f>
        <v>36</v>
      </c>
      <c r="H31" s="8">
        <v>36</v>
      </c>
      <c r="I31" s="164">
        <v>10</v>
      </c>
      <c r="J31" s="15">
        <v>17</v>
      </c>
      <c r="K31" s="177">
        <v>19</v>
      </c>
      <c r="L31" s="15">
        <v>0</v>
      </c>
      <c r="M31" s="13">
        <v>0</v>
      </c>
      <c r="N31" s="10">
        <v>0</v>
      </c>
      <c r="O31" s="14">
        <v>0</v>
      </c>
      <c r="P31" s="227">
        <v>2</v>
      </c>
      <c r="Q31" s="222">
        <v>1</v>
      </c>
      <c r="R31" s="222">
        <v>1</v>
      </c>
      <c r="S31" s="222">
        <v>2</v>
      </c>
      <c r="T31" s="222"/>
      <c r="U31" s="222">
        <v>2</v>
      </c>
      <c r="V31" s="222">
        <v>2</v>
      </c>
      <c r="W31" s="222">
        <v>1</v>
      </c>
      <c r="X31" s="222">
        <v>1</v>
      </c>
      <c r="Y31" s="222"/>
      <c r="Z31" s="222">
        <v>1</v>
      </c>
      <c r="AA31" s="222">
        <v>1</v>
      </c>
      <c r="AB31" s="222">
        <v>2</v>
      </c>
      <c r="AC31" s="222">
        <v>1</v>
      </c>
      <c r="AD31" s="222">
        <v>1</v>
      </c>
      <c r="AE31" s="222">
        <v>1</v>
      </c>
      <c r="AF31" s="222"/>
      <c r="AG31" s="222"/>
      <c r="AH31" s="217">
        <f t="shared" si="4"/>
        <v>19</v>
      </c>
      <c r="AI31" s="220"/>
      <c r="AJ31" s="221"/>
      <c r="AK31" s="227" t="s">
        <v>132</v>
      </c>
      <c r="AL31" s="222">
        <v>1</v>
      </c>
      <c r="AM31" s="222">
        <v>1</v>
      </c>
      <c r="AN31" s="222">
        <v>1</v>
      </c>
      <c r="AO31" s="222">
        <v>1</v>
      </c>
      <c r="AP31" s="222">
        <v>1</v>
      </c>
      <c r="AQ31" s="222">
        <v>1</v>
      </c>
      <c r="AR31" s="222">
        <v>1</v>
      </c>
      <c r="AS31" s="222">
        <v>1</v>
      </c>
      <c r="AT31" s="222">
        <v>1</v>
      </c>
      <c r="AU31" s="222">
        <v>1</v>
      </c>
      <c r="AV31" s="222">
        <v>1</v>
      </c>
      <c r="AW31" s="222">
        <v>1</v>
      </c>
      <c r="AX31" s="222">
        <v>1</v>
      </c>
      <c r="AY31" s="222">
        <v>1</v>
      </c>
      <c r="AZ31" s="222">
        <v>1</v>
      </c>
      <c r="BA31" s="261">
        <v>1</v>
      </c>
      <c r="BB31" s="222"/>
      <c r="BC31" s="222"/>
      <c r="BD31" s="222"/>
      <c r="BE31" s="222"/>
      <c r="BF31" s="222"/>
      <c r="BG31" s="222"/>
      <c r="BH31" s="222"/>
      <c r="BI31" s="352"/>
      <c r="BJ31" s="228"/>
      <c r="BK31" s="228"/>
      <c r="BL31" s="217">
        <f t="shared" si="12"/>
        <v>16</v>
      </c>
      <c r="BM31" s="224">
        <f t="shared" si="11"/>
        <v>35</v>
      </c>
      <c r="BN31" s="302">
        <f>SUM(J31:K31)</f>
        <v>36</v>
      </c>
    </row>
    <row r="32" spans="1:66" ht="16.5" customHeight="1">
      <c r="A32" s="136" t="s">
        <v>40</v>
      </c>
      <c r="B32" s="137" t="s">
        <v>113</v>
      </c>
      <c r="C32" s="130" t="s">
        <v>41</v>
      </c>
      <c r="D32" s="11">
        <f>SUM(G32,F32)</f>
        <v>64</v>
      </c>
      <c r="E32" s="8">
        <v>64</v>
      </c>
      <c r="F32" s="11">
        <v>18</v>
      </c>
      <c r="G32" s="96">
        <f>SUM(J32:O32)</f>
        <v>46</v>
      </c>
      <c r="H32" s="8">
        <v>46</v>
      </c>
      <c r="I32" s="164">
        <v>17</v>
      </c>
      <c r="J32" s="15">
        <v>17</v>
      </c>
      <c r="K32" s="184">
        <v>29</v>
      </c>
      <c r="L32" s="15">
        <v>0</v>
      </c>
      <c r="M32" s="13">
        <v>0</v>
      </c>
      <c r="N32" s="10">
        <v>0</v>
      </c>
      <c r="O32" s="14">
        <v>0</v>
      </c>
      <c r="P32" s="227"/>
      <c r="Q32" s="222">
        <v>1</v>
      </c>
      <c r="R32" s="222">
        <v>1</v>
      </c>
      <c r="S32" s="222">
        <v>1</v>
      </c>
      <c r="T32" s="222">
        <v>1</v>
      </c>
      <c r="U32" s="222">
        <v>1</v>
      </c>
      <c r="V32" s="222">
        <v>1</v>
      </c>
      <c r="W32" s="222">
        <v>1</v>
      </c>
      <c r="X32" s="222">
        <v>1</v>
      </c>
      <c r="Y32" s="222">
        <v>2</v>
      </c>
      <c r="Z32" s="222">
        <v>2</v>
      </c>
      <c r="AA32" s="222">
        <v>2</v>
      </c>
      <c r="AB32" s="222">
        <v>1</v>
      </c>
      <c r="AC32" s="222">
        <v>1</v>
      </c>
      <c r="AD32" s="222">
        <v>1</v>
      </c>
      <c r="AE32" s="222">
        <v>1</v>
      </c>
      <c r="AF32" s="222">
        <v>1</v>
      </c>
      <c r="AG32" s="222"/>
      <c r="AH32" s="217">
        <f t="shared" si="4"/>
        <v>19</v>
      </c>
      <c r="AI32" s="220"/>
      <c r="AJ32" s="221"/>
      <c r="AK32" s="227"/>
      <c r="AL32" s="222">
        <v>1</v>
      </c>
      <c r="AM32" s="222">
        <v>1</v>
      </c>
      <c r="AN32" s="222">
        <v>1</v>
      </c>
      <c r="AO32" s="222">
        <v>1</v>
      </c>
      <c r="AP32" s="222">
        <v>1</v>
      </c>
      <c r="AQ32" s="222">
        <v>1</v>
      </c>
      <c r="AR32" s="222">
        <v>1</v>
      </c>
      <c r="AS32" s="222">
        <v>1</v>
      </c>
      <c r="AT32" s="222">
        <v>1</v>
      </c>
      <c r="AU32" s="222">
        <v>1</v>
      </c>
      <c r="AV32" s="222">
        <v>1</v>
      </c>
      <c r="AW32" s="222">
        <v>1</v>
      </c>
      <c r="AX32" s="222">
        <v>1</v>
      </c>
      <c r="AY32" s="222">
        <v>2</v>
      </c>
      <c r="AZ32" s="222">
        <v>2</v>
      </c>
      <c r="BA32" s="222">
        <v>2</v>
      </c>
      <c r="BB32" s="222">
        <v>2</v>
      </c>
      <c r="BC32" s="222">
        <v>1</v>
      </c>
      <c r="BD32" s="222">
        <v>1</v>
      </c>
      <c r="BE32" s="222">
        <v>1</v>
      </c>
      <c r="BF32" s="222">
        <v>1</v>
      </c>
      <c r="BG32" s="222">
        <v>1</v>
      </c>
      <c r="BH32" s="222">
        <v>3</v>
      </c>
      <c r="BI32" s="296"/>
      <c r="BJ32" s="223"/>
      <c r="BK32" s="223"/>
      <c r="BL32" s="217">
        <f t="shared" si="12"/>
        <v>29</v>
      </c>
      <c r="BM32" s="224">
        <f t="shared" si="11"/>
        <v>48</v>
      </c>
      <c r="BN32" s="302">
        <f>SUM(J32:K32)</f>
        <v>46</v>
      </c>
    </row>
    <row r="33" spans="1:66" ht="17.25" customHeight="1">
      <c r="A33" s="136"/>
      <c r="B33" s="137"/>
      <c r="C33" s="130" t="s">
        <v>56</v>
      </c>
      <c r="D33" s="11">
        <f>SUM(G33,F33)</f>
        <v>0</v>
      </c>
      <c r="E33" s="8">
        <v>0</v>
      </c>
      <c r="F33" s="11">
        <v>0</v>
      </c>
      <c r="G33" s="96">
        <f>SUM(J33:O33)</f>
        <v>0</v>
      </c>
      <c r="H33" s="8">
        <v>0</v>
      </c>
      <c r="I33" s="164"/>
      <c r="J33" s="15">
        <v>0</v>
      </c>
      <c r="K33" s="176">
        <v>0</v>
      </c>
      <c r="L33" s="159">
        <v>0</v>
      </c>
      <c r="M33" s="13">
        <v>0</v>
      </c>
      <c r="N33" s="10">
        <v>0</v>
      </c>
      <c r="O33" s="14">
        <v>0</v>
      </c>
      <c r="P33" s="241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57">
        <f t="shared" si="4"/>
        <v>0</v>
      </c>
      <c r="AI33" s="242"/>
      <c r="AJ33" s="243"/>
      <c r="AK33" s="241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240"/>
      <c r="BC33" s="240"/>
      <c r="BD33" s="240"/>
      <c r="BE33" s="240"/>
      <c r="BF33" s="240"/>
      <c r="BG33" s="240"/>
      <c r="BH33" s="240"/>
      <c r="BI33" s="353"/>
      <c r="BJ33" s="244"/>
      <c r="BK33" s="244"/>
      <c r="BL33" s="257">
        <f t="shared" si="12"/>
        <v>0</v>
      </c>
      <c r="BM33" s="224">
        <f t="shared" si="11"/>
        <v>0</v>
      </c>
      <c r="BN33" s="302">
        <f>SUM(J33:K33)</f>
        <v>0</v>
      </c>
    </row>
    <row r="34" spans="1:66" ht="3" customHeight="1" thickBot="1">
      <c r="A34" s="138" t="s">
        <v>157</v>
      </c>
      <c r="B34" s="139" t="s">
        <v>42</v>
      </c>
      <c r="C34" s="135" t="s">
        <v>31</v>
      </c>
      <c r="D34" s="11">
        <f>SUM(G34,F34)</f>
        <v>46</v>
      </c>
      <c r="E34" s="8">
        <v>46</v>
      </c>
      <c r="F34" s="11">
        <v>14</v>
      </c>
      <c r="G34" s="96">
        <f>SUM(J34:O34)</f>
        <v>32</v>
      </c>
      <c r="H34" s="8">
        <v>32</v>
      </c>
      <c r="I34" s="164">
        <v>24</v>
      </c>
      <c r="J34" s="15">
        <v>0</v>
      </c>
      <c r="K34" s="176">
        <v>0</v>
      </c>
      <c r="L34" s="15">
        <v>0</v>
      </c>
      <c r="M34" s="182">
        <v>32</v>
      </c>
      <c r="N34" s="10">
        <v>0</v>
      </c>
      <c r="O34" s="14">
        <v>0</v>
      </c>
      <c r="P34" s="266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8"/>
      <c r="AH34" s="269">
        <f t="shared" si="4"/>
        <v>0</v>
      </c>
      <c r="AI34" s="270"/>
      <c r="AJ34" s="231"/>
      <c r="AK34" s="266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267"/>
      <c r="BC34" s="267"/>
      <c r="BD34" s="267"/>
      <c r="BE34" s="267"/>
      <c r="BF34" s="267"/>
      <c r="BG34" s="267"/>
      <c r="BH34" s="267"/>
      <c r="BI34" s="355"/>
      <c r="BJ34" s="271"/>
      <c r="BK34" s="271"/>
      <c r="BL34" s="377">
        <f t="shared" si="12"/>
        <v>0</v>
      </c>
      <c r="BM34" s="272">
        <f t="shared" si="11"/>
        <v>0</v>
      </c>
      <c r="BN34" s="302">
        <f>SUM(J34:K34)</f>
        <v>0</v>
      </c>
    </row>
    <row r="35" spans="1:65" ht="21.75" customHeight="1" thickBot="1">
      <c r="A35" s="368" t="s">
        <v>43</v>
      </c>
      <c r="B35" s="368" t="s">
        <v>44</v>
      </c>
      <c r="C35" s="369"/>
      <c r="D35" s="370">
        <f aca="true" t="shared" si="14" ref="D35:O35">SUM(D36,D40,D41,D44,D4,D49,D50)</f>
        <v>2110</v>
      </c>
      <c r="E35" s="370">
        <f t="shared" si="14"/>
        <v>2110</v>
      </c>
      <c r="F35" s="370">
        <f t="shared" si="14"/>
        <v>232</v>
      </c>
      <c r="G35" s="370">
        <f t="shared" si="14"/>
        <v>1878</v>
      </c>
      <c r="H35" s="370">
        <f t="shared" si="14"/>
        <v>1878</v>
      </c>
      <c r="I35" s="371">
        <f t="shared" si="14"/>
        <v>1469</v>
      </c>
      <c r="J35" s="372">
        <f t="shared" si="14"/>
        <v>117</v>
      </c>
      <c r="K35" s="371">
        <f t="shared" si="14"/>
        <v>201</v>
      </c>
      <c r="L35" s="372">
        <f t="shared" si="14"/>
        <v>134</v>
      </c>
      <c r="M35" s="373">
        <f t="shared" si="14"/>
        <v>279</v>
      </c>
      <c r="N35" s="372">
        <f t="shared" si="14"/>
        <v>412</v>
      </c>
      <c r="O35" s="373">
        <f t="shared" si="14"/>
        <v>735</v>
      </c>
      <c r="P35" s="155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229">
        <f t="shared" si="4"/>
        <v>0</v>
      </c>
      <c r="AI35" s="248"/>
      <c r="AJ35" s="249"/>
      <c r="AK35" s="236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BI35" s="156"/>
      <c r="BJ35" s="157"/>
      <c r="BK35" s="157"/>
      <c r="BL35" s="229">
        <f t="shared" si="12"/>
        <v>0</v>
      </c>
      <c r="BM35" s="376">
        <f t="shared" si="11"/>
        <v>0</v>
      </c>
    </row>
    <row r="36" spans="1:65" ht="4.5" customHeight="1" thickBot="1">
      <c r="A36" s="16" t="s">
        <v>45</v>
      </c>
      <c r="B36" s="80" t="s">
        <v>46</v>
      </c>
      <c r="C36" s="81"/>
      <c r="D36" s="82">
        <f aca="true" t="shared" si="15" ref="D36:O36">SUM(D37,D42,D46)</f>
        <v>706</v>
      </c>
      <c r="E36" s="83">
        <f t="shared" si="15"/>
        <v>706</v>
      </c>
      <c r="F36" s="82">
        <f t="shared" si="15"/>
        <v>232</v>
      </c>
      <c r="G36" s="82">
        <f t="shared" si="15"/>
        <v>474</v>
      </c>
      <c r="H36" s="83">
        <f t="shared" si="15"/>
        <v>474</v>
      </c>
      <c r="I36" s="95">
        <f t="shared" si="15"/>
        <v>173</v>
      </c>
      <c r="J36" s="174">
        <f t="shared" si="15"/>
        <v>33</v>
      </c>
      <c r="K36" s="95">
        <f t="shared" si="15"/>
        <v>45</v>
      </c>
      <c r="L36" s="174">
        <f t="shared" si="15"/>
        <v>50</v>
      </c>
      <c r="M36" s="175">
        <f t="shared" si="15"/>
        <v>87</v>
      </c>
      <c r="N36" s="174">
        <f t="shared" si="15"/>
        <v>160</v>
      </c>
      <c r="O36" s="175">
        <f t="shared" si="15"/>
        <v>99</v>
      </c>
      <c r="P36" s="264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2"/>
      <c r="AH36" s="229">
        <f t="shared" si="4"/>
        <v>0</v>
      </c>
      <c r="AI36" s="248"/>
      <c r="AJ36" s="249"/>
      <c r="AK36" s="264"/>
      <c r="AL36" s="265"/>
      <c r="AM36" s="265"/>
      <c r="AN36" s="265"/>
      <c r="AO36" s="265"/>
      <c r="AP36" s="265"/>
      <c r="AQ36" s="294"/>
      <c r="AR36" s="265"/>
      <c r="AS36" s="265"/>
      <c r="AT36" s="265"/>
      <c r="AU36" s="265"/>
      <c r="AV36" s="294"/>
      <c r="AW36" s="265"/>
      <c r="AX36" s="265"/>
      <c r="AY36" s="265"/>
      <c r="AZ36" s="265"/>
      <c r="BA36" s="265"/>
      <c r="BB36" s="265"/>
      <c r="BC36" s="265"/>
      <c r="BD36" s="265"/>
      <c r="BE36" s="265"/>
      <c r="BF36" s="265"/>
      <c r="BG36" s="265"/>
      <c r="BH36" s="265"/>
      <c r="BI36" s="156"/>
      <c r="BJ36" s="157"/>
      <c r="BK36" s="157"/>
      <c r="BL36" s="279">
        <f t="shared" si="12"/>
        <v>0</v>
      </c>
      <c r="BM36" s="283">
        <f t="shared" si="11"/>
        <v>0</v>
      </c>
    </row>
    <row r="37" spans="1:65" ht="30.75" customHeight="1">
      <c r="A37" s="17" t="s">
        <v>47</v>
      </c>
      <c r="B37" s="106" t="s">
        <v>130</v>
      </c>
      <c r="C37" s="107" t="s">
        <v>48</v>
      </c>
      <c r="D37" s="18">
        <f aca="true" t="shared" si="16" ref="D37:O37">SUM(D38:D39)</f>
        <v>307</v>
      </c>
      <c r="E37" s="19">
        <f t="shared" si="16"/>
        <v>307</v>
      </c>
      <c r="F37" s="18">
        <f t="shared" si="16"/>
        <v>99</v>
      </c>
      <c r="G37" s="49">
        <f t="shared" si="16"/>
        <v>208</v>
      </c>
      <c r="H37" s="30">
        <f t="shared" si="16"/>
        <v>208</v>
      </c>
      <c r="I37" s="168">
        <f t="shared" si="16"/>
        <v>74</v>
      </c>
      <c r="J37" s="21">
        <f t="shared" si="16"/>
        <v>33</v>
      </c>
      <c r="K37" s="50">
        <f t="shared" si="16"/>
        <v>45</v>
      </c>
      <c r="L37" s="21">
        <f t="shared" si="16"/>
        <v>18</v>
      </c>
      <c r="M37" s="20">
        <f t="shared" si="16"/>
        <v>23</v>
      </c>
      <c r="N37" s="21">
        <f t="shared" si="16"/>
        <v>64</v>
      </c>
      <c r="O37" s="20">
        <f t="shared" si="16"/>
        <v>25</v>
      </c>
      <c r="P37" s="227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17">
        <f t="shared" si="4"/>
        <v>0</v>
      </c>
      <c r="AI37" s="245"/>
      <c r="AJ37" s="246"/>
      <c r="AK37" s="227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354"/>
      <c r="BJ37" s="216"/>
      <c r="BK37" s="216"/>
      <c r="BL37" s="217">
        <f t="shared" si="12"/>
        <v>0</v>
      </c>
      <c r="BM37" s="224">
        <f t="shared" si="11"/>
        <v>0</v>
      </c>
    </row>
    <row r="38" spans="1:66" ht="27.75" customHeight="1">
      <c r="A38" s="140" t="s">
        <v>49</v>
      </c>
      <c r="B38" s="263" t="s">
        <v>115</v>
      </c>
      <c r="C38" s="130" t="s">
        <v>33</v>
      </c>
      <c r="D38" s="11">
        <f>SUM(G38,F38)</f>
        <v>54</v>
      </c>
      <c r="E38" s="8">
        <v>54</v>
      </c>
      <c r="F38" s="11">
        <v>18</v>
      </c>
      <c r="G38" s="96">
        <f>SUM(J38:O38)</f>
        <v>36</v>
      </c>
      <c r="H38" s="8">
        <v>36</v>
      </c>
      <c r="I38" s="164">
        <v>18</v>
      </c>
      <c r="J38" s="15">
        <v>17</v>
      </c>
      <c r="K38" s="186">
        <v>19</v>
      </c>
      <c r="L38" s="15">
        <v>0</v>
      </c>
      <c r="M38" s="13">
        <v>0</v>
      </c>
      <c r="N38" s="15">
        <v>0</v>
      </c>
      <c r="O38" s="105">
        <v>0</v>
      </c>
      <c r="P38" s="227">
        <v>1</v>
      </c>
      <c r="Q38" s="222">
        <v>2</v>
      </c>
      <c r="R38" s="222"/>
      <c r="S38" s="222"/>
      <c r="T38" s="222"/>
      <c r="U38" s="222"/>
      <c r="V38" s="222"/>
      <c r="W38" s="222"/>
      <c r="X38" s="222"/>
      <c r="Y38" s="222">
        <v>2</v>
      </c>
      <c r="Z38" s="222">
        <v>2</v>
      </c>
      <c r="AA38" s="222">
        <v>2</v>
      </c>
      <c r="AB38" s="222">
        <v>1</v>
      </c>
      <c r="AC38" s="222">
        <v>1</v>
      </c>
      <c r="AD38" s="222">
        <v>1</v>
      </c>
      <c r="AE38" s="222">
        <v>1</v>
      </c>
      <c r="AF38" s="222">
        <v>1</v>
      </c>
      <c r="AG38" s="222"/>
      <c r="AH38" s="217">
        <f t="shared" si="4"/>
        <v>14</v>
      </c>
      <c r="AI38" s="220"/>
      <c r="AJ38" s="221"/>
      <c r="AK38" s="227"/>
      <c r="AL38" s="222">
        <v>2</v>
      </c>
      <c r="AM38" s="222">
        <v>2</v>
      </c>
      <c r="AN38" s="222">
        <v>2</v>
      </c>
      <c r="AO38" s="222">
        <v>2</v>
      </c>
      <c r="AP38" s="222">
        <v>1</v>
      </c>
      <c r="AQ38" s="222">
        <v>1</v>
      </c>
      <c r="AR38" s="222">
        <v>1</v>
      </c>
      <c r="AS38" s="222">
        <v>1</v>
      </c>
      <c r="AT38" s="222">
        <v>1</v>
      </c>
      <c r="AU38" s="222">
        <v>1</v>
      </c>
      <c r="AV38" s="222">
        <v>1</v>
      </c>
      <c r="AW38" s="222">
        <v>1</v>
      </c>
      <c r="AX38" s="222">
        <v>1</v>
      </c>
      <c r="AY38" s="222">
        <v>1</v>
      </c>
      <c r="AZ38" s="222">
        <v>1</v>
      </c>
      <c r="BA38" s="222">
        <v>1</v>
      </c>
      <c r="BB38" s="261">
        <v>2</v>
      </c>
      <c r="BC38" s="222"/>
      <c r="BD38" s="222"/>
      <c r="BE38" s="222"/>
      <c r="BF38" s="222"/>
      <c r="BG38" s="222"/>
      <c r="BH38" s="222"/>
      <c r="BI38" s="352"/>
      <c r="BJ38" s="223"/>
      <c r="BK38" s="223"/>
      <c r="BL38" s="217">
        <f t="shared" si="12"/>
        <v>22</v>
      </c>
      <c r="BM38" s="224">
        <f t="shared" si="11"/>
        <v>36</v>
      </c>
      <c r="BN38" s="302">
        <f>SUM(J38:K38)</f>
        <v>36</v>
      </c>
    </row>
    <row r="39" spans="1:66" ht="41.25" customHeight="1">
      <c r="A39" s="140" t="s">
        <v>50</v>
      </c>
      <c r="B39" s="141" t="s">
        <v>116</v>
      </c>
      <c r="C39" s="130" t="s">
        <v>20</v>
      </c>
      <c r="D39" s="142">
        <f>SUM(G39,F39)</f>
        <v>253</v>
      </c>
      <c r="E39" s="22">
        <v>253</v>
      </c>
      <c r="F39" s="142">
        <v>81</v>
      </c>
      <c r="G39" s="96">
        <f>SUM(J39:O39)</f>
        <v>172</v>
      </c>
      <c r="H39" s="8">
        <v>172</v>
      </c>
      <c r="I39" s="169">
        <v>56</v>
      </c>
      <c r="J39" s="108">
        <v>16</v>
      </c>
      <c r="K39" s="147">
        <v>26</v>
      </c>
      <c r="L39" s="108">
        <v>18</v>
      </c>
      <c r="M39" s="105">
        <v>23</v>
      </c>
      <c r="N39" s="108">
        <v>64</v>
      </c>
      <c r="O39" s="79">
        <v>25</v>
      </c>
      <c r="P39" s="227"/>
      <c r="Q39" s="222">
        <v>2</v>
      </c>
      <c r="R39" s="222"/>
      <c r="S39" s="222"/>
      <c r="T39" s="222"/>
      <c r="U39" s="222"/>
      <c r="V39" s="222"/>
      <c r="W39" s="222"/>
      <c r="X39" s="222"/>
      <c r="Y39" s="222">
        <v>1</v>
      </c>
      <c r="Z39" s="222">
        <v>2</v>
      </c>
      <c r="AA39" s="222">
        <v>1</v>
      </c>
      <c r="AB39" s="222">
        <v>1</v>
      </c>
      <c r="AC39" s="222">
        <v>1</v>
      </c>
      <c r="AD39" s="222">
        <v>1</v>
      </c>
      <c r="AE39" s="222">
        <v>1</v>
      </c>
      <c r="AF39" s="222">
        <v>1</v>
      </c>
      <c r="AG39" s="222"/>
      <c r="AH39" s="217">
        <f t="shared" si="4"/>
        <v>11</v>
      </c>
      <c r="AI39" s="220"/>
      <c r="AJ39" s="221"/>
      <c r="AK39" s="227"/>
      <c r="AL39" s="222">
        <v>1</v>
      </c>
      <c r="AM39" s="222">
        <v>1</v>
      </c>
      <c r="AN39" s="222">
        <v>1</v>
      </c>
      <c r="AO39" s="222">
        <v>1</v>
      </c>
      <c r="AP39" s="222">
        <v>1</v>
      </c>
      <c r="AQ39" s="222">
        <v>1</v>
      </c>
      <c r="AR39" s="222">
        <v>1</v>
      </c>
      <c r="AS39" s="222">
        <v>1</v>
      </c>
      <c r="AT39" s="222">
        <v>1</v>
      </c>
      <c r="AU39" s="222">
        <v>1</v>
      </c>
      <c r="AV39" s="222">
        <v>1</v>
      </c>
      <c r="AW39" s="222">
        <v>1</v>
      </c>
      <c r="AX39" s="222">
        <v>1</v>
      </c>
      <c r="AY39" s="222">
        <v>1</v>
      </c>
      <c r="AZ39" s="222">
        <v>1</v>
      </c>
      <c r="BA39" s="222">
        <v>1</v>
      </c>
      <c r="BB39" s="222">
        <v>1</v>
      </c>
      <c r="BC39" s="222">
        <v>1</v>
      </c>
      <c r="BD39" s="222">
        <v>1</v>
      </c>
      <c r="BE39" s="222">
        <v>3</v>
      </c>
      <c r="BF39" s="222">
        <v>3</v>
      </c>
      <c r="BG39" s="222">
        <v>3</v>
      </c>
      <c r="BH39" s="222">
        <v>3</v>
      </c>
      <c r="BI39" s="352"/>
      <c r="BJ39" s="223"/>
      <c r="BK39" s="223"/>
      <c r="BL39" s="217">
        <f t="shared" si="12"/>
        <v>31</v>
      </c>
      <c r="BM39" s="224">
        <f t="shared" si="11"/>
        <v>42</v>
      </c>
      <c r="BN39" s="302">
        <f>SUM(J39:K39)</f>
        <v>42</v>
      </c>
    </row>
    <row r="40" spans="1:66" ht="27" customHeight="1" thickBot="1">
      <c r="A40" s="140" t="s">
        <v>51</v>
      </c>
      <c r="B40" s="119" t="s">
        <v>52</v>
      </c>
      <c r="C40" s="130" t="s">
        <v>128</v>
      </c>
      <c r="D40" s="77">
        <f>SUM(G40,F40)</f>
        <v>684</v>
      </c>
      <c r="E40" s="25">
        <v>888</v>
      </c>
      <c r="F40" s="77">
        <v>0</v>
      </c>
      <c r="G40" s="96">
        <f>SUM(J40:O40)</f>
        <v>684</v>
      </c>
      <c r="H40" s="8">
        <v>684</v>
      </c>
      <c r="I40" s="170">
        <v>684</v>
      </c>
      <c r="J40" s="75">
        <v>84</v>
      </c>
      <c r="K40" s="189">
        <v>156</v>
      </c>
      <c r="L40" s="75">
        <v>84</v>
      </c>
      <c r="M40" s="78">
        <v>156</v>
      </c>
      <c r="N40" s="75">
        <v>168</v>
      </c>
      <c r="O40" s="78">
        <v>36</v>
      </c>
      <c r="P40" s="241"/>
      <c r="Q40" s="240"/>
      <c r="R40" s="240">
        <v>6</v>
      </c>
      <c r="S40" s="240">
        <v>6</v>
      </c>
      <c r="T40" s="240">
        <v>6</v>
      </c>
      <c r="U40" s="240">
        <v>6</v>
      </c>
      <c r="V40" s="240">
        <v>6</v>
      </c>
      <c r="W40" s="240">
        <v>6</v>
      </c>
      <c r="X40" s="240">
        <v>6</v>
      </c>
      <c r="Y40" s="240"/>
      <c r="Z40" s="240">
        <v>6</v>
      </c>
      <c r="AA40" s="240">
        <v>6</v>
      </c>
      <c r="AB40" s="240">
        <v>6</v>
      </c>
      <c r="AC40" s="240">
        <v>6</v>
      </c>
      <c r="AD40" s="240">
        <v>6</v>
      </c>
      <c r="AE40" s="240">
        <v>6</v>
      </c>
      <c r="AF40" s="240">
        <v>6</v>
      </c>
      <c r="AG40" s="240"/>
      <c r="AH40" s="257">
        <f>SUM(P40:AG40)</f>
        <v>84</v>
      </c>
      <c r="AI40" s="220"/>
      <c r="AJ40" s="221"/>
      <c r="AK40" s="241"/>
      <c r="AL40" s="240">
        <v>6</v>
      </c>
      <c r="AM40" s="240">
        <v>6</v>
      </c>
      <c r="AN40" s="240">
        <v>6</v>
      </c>
      <c r="AO40" s="240">
        <v>6</v>
      </c>
      <c r="AP40" s="240">
        <v>6</v>
      </c>
      <c r="AQ40" s="240">
        <v>6</v>
      </c>
      <c r="AR40" s="240">
        <v>6</v>
      </c>
      <c r="AS40" s="240">
        <v>6</v>
      </c>
      <c r="AT40" s="240">
        <v>6</v>
      </c>
      <c r="AU40" s="240">
        <v>6</v>
      </c>
      <c r="AV40" s="240">
        <v>6</v>
      </c>
      <c r="AW40" s="240">
        <v>6</v>
      </c>
      <c r="AX40" s="240">
        <v>6</v>
      </c>
      <c r="AY40" s="240">
        <v>6</v>
      </c>
      <c r="AZ40" s="240">
        <v>6</v>
      </c>
      <c r="BA40" s="240">
        <v>6</v>
      </c>
      <c r="BB40" s="240">
        <v>6</v>
      </c>
      <c r="BC40" s="240">
        <v>12</v>
      </c>
      <c r="BD40" s="240">
        <v>12</v>
      </c>
      <c r="BE40" s="240">
        <v>12</v>
      </c>
      <c r="BF40" s="240">
        <v>6</v>
      </c>
      <c r="BG40" s="240">
        <v>6</v>
      </c>
      <c r="BH40" s="304">
        <v>6</v>
      </c>
      <c r="BI40" s="353"/>
      <c r="BJ40" s="244"/>
      <c r="BK40" s="244"/>
      <c r="BL40" s="269">
        <f>SUM(AK40:BI40)</f>
        <v>156</v>
      </c>
      <c r="BM40" s="272">
        <f t="shared" si="11"/>
        <v>240</v>
      </c>
      <c r="BN40" s="302">
        <f>SUM(J40:K40)</f>
        <v>240</v>
      </c>
    </row>
    <row r="41" spans="1:66" ht="26.25" customHeight="1" hidden="1" thickBot="1">
      <c r="A41" s="140" t="s">
        <v>53</v>
      </c>
      <c r="B41" s="119" t="s">
        <v>54</v>
      </c>
      <c r="C41" s="130" t="s">
        <v>126</v>
      </c>
      <c r="D41" s="77">
        <f>SUM(G41,F41)</f>
        <v>396</v>
      </c>
      <c r="E41" s="25">
        <v>300</v>
      </c>
      <c r="F41" s="77">
        <v>0</v>
      </c>
      <c r="G41" s="96">
        <f>SUM(J41:O41)</f>
        <v>396</v>
      </c>
      <c r="H41" s="8">
        <v>396</v>
      </c>
      <c r="I41" s="170">
        <v>396</v>
      </c>
      <c r="J41" s="75"/>
      <c r="K41" s="148"/>
      <c r="L41" s="75">
        <v>0</v>
      </c>
      <c r="M41" s="76">
        <v>0</v>
      </c>
      <c r="N41" s="75">
        <v>0</v>
      </c>
      <c r="O41" s="78">
        <v>396</v>
      </c>
      <c r="P41" s="266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9">
        <f t="shared" si="4"/>
        <v>0</v>
      </c>
      <c r="AI41" s="220"/>
      <c r="AJ41" s="221"/>
      <c r="AK41" s="266"/>
      <c r="AL41" s="267"/>
      <c r="AM41" s="267"/>
      <c r="AN41" s="267"/>
      <c r="AO41" s="267"/>
      <c r="AP41" s="267"/>
      <c r="AQ41" s="267"/>
      <c r="AR41" s="267"/>
      <c r="AS41" s="267"/>
      <c r="AT41" s="267"/>
      <c r="AU41" s="267"/>
      <c r="AV41" s="267"/>
      <c r="AW41" s="267"/>
      <c r="AX41" s="267"/>
      <c r="AY41" s="267"/>
      <c r="AZ41" s="267"/>
      <c r="BA41" s="267"/>
      <c r="BB41" s="267"/>
      <c r="BC41" s="267"/>
      <c r="BD41" s="267"/>
      <c r="BE41" s="267"/>
      <c r="BF41" s="267"/>
      <c r="BG41" s="267"/>
      <c r="BH41" s="267"/>
      <c r="BI41" s="355"/>
      <c r="BJ41" s="271"/>
      <c r="BK41" s="271"/>
      <c r="BL41" s="229">
        <f aca="true" t="shared" si="17" ref="BL41:BL50">SUM(AK41:BH41)</f>
        <v>0</v>
      </c>
      <c r="BM41" s="224">
        <f t="shared" si="11"/>
        <v>0</v>
      </c>
      <c r="BN41" s="302">
        <f>SUM(J41:K41)</f>
        <v>0</v>
      </c>
    </row>
    <row r="42" spans="1:65" ht="22.5" customHeight="1" hidden="1" thickBot="1">
      <c r="A42" s="29" t="s">
        <v>117</v>
      </c>
      <c r="B42" s="17" t="s">
        <v>129</v>
      </c>
      <c r="C42" s="143" t="s">
        <v>131</v>
      </c>
      <c r="D42" s="18">
        <f aca="true" t="shared" si="18" ref="D42:O42">SUM(D43:D43)</f>
        <v>291</v>
      </c>
      <c r="E42" s="30">
        <f t="shared" si="18"/>
        <v>291</v>
      </c>
      <c r="F42" s="18">
        <f t="shared" si="18"/>
        <v>97</v>
      </c>
      <c r="G42" s="49">
        <f t="shared" si="18"/>
        <v>194</v>
      </c>
      <c r="H42" s="30">
        <f t="shared" si="18"/>
        <v>194</v>
      </c>
      <c r="I42" s="168">
        <f t="shared" si="18"/>
        <v>63</v>
      </c>
      <c r="J42" s="21">
        <f t="shared" si="18"/>
        <v>0</v>
      </c>
      <c r="K42" s="50">
        <f t="shared" si="18"/>
        <v>0</v>
      </c>
      <c r="L42" s="21">
        <f t="shared" si="18"/>
        <v>32</v>
      </c>
      <c r="M42" s="20">
        <f t="shared" si="18"/>
        <v>64</v>
      </c>
      <c r="N42" s="21">
        <f t="shared" si="18"/>
        <v>76</v>
      </c>
      <c r="O42" s="20">
        <f t="shared" si="18"/>
        <v>22</v>
      </c>
      <c r="P42" s="290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339"/>
      <c r="AH42" s="257">
        <f t="shared" si="4"/>
        <v>0</v>
      </c>
      <c r="AI42" s="220"/>
      <c r="AJ42" s="221"/>
      <c r="AK42" s="290"/>
      <c r="AL42" s="291"/>
      <c r="AM42" s="291"/>
      <c r="AN42" s="291"/>
      <c r="AO42" s="291"/>
      <c r="AP42" s="291"/>
      <c r="AQ42" s="298"/>
      <c r="AR42" s="291"/>
      <c r="AS42" s="291"/>
      <c r="AT42" s="291"/>
      <c r="AU42" s="291"/>
      <c r="AV42" s="298"/>
      <c r="AW42" s="291"/>
      <c r="AX42" s="291"/>
      <c r="AY42" s="291"/>
      <c r="AZ42" s="291"/>
      <c r="BA42" s="291"/>
      <c r="BB42" s="291"/>
      <c r="BC42" s="291"/>
      <c r="BD42" s="291"/>
      <c r="BE42" s="291"/>
      <c r="BF42" s="291"/>
      <c r="BG42" s="291"/>
      <c r="BH42" s="291"/>
      <c r="BI42" s="275"/>
      <c r="BJ42" s="276"/>
      <c r="BK42" s="276"/>
      <c r="BL42" s="229">
        <f t="shared" si="17"/>
        <v>0</v>
      </c>
      <c r="BM42" s="272">
        <f t="shared" si="11"/>
        <v>0</v>
      </c>
    </row>
    <row r="43" spans="1:66" ht="15.75" customHeight="1" hidden="1">
      <c r="A43" s="140" t="s">
        <v>118</v>
      </c>
      <c r="B43" s="119" t="s">
        <v>121</v>
      </c>
      <c r="C43" s="51" t="s">
        <v>20</v>
      </c>
      <c r="D43" s="142">
        <f>SUM(G43,F43)</f>
        <v>291</v>
      </c>
      <c r="E43" s="22">
        <v>291</v>
      </c>
      <c r="F43" s="142">
        <v>97</v>
      </c>
      <c r="G43" s="96">
        <f>SUM(J43:O43)</f>
        <v>194</v>
      </c>
      <c r="H43" s="8">
        <v>194</v>
      </c>
      <c r="I43" s="169">
        <v>63</v>
      </c>
      <c r="J43" s="108">
        <v>0</v>
      </c>
      <c r="K43" s="147">
        <v>0</v>
      </c>
      <c r="L43" s="108">
        <v>32</v>
      </c>
      <c r="M43" s="105">
        <v>64</v>
      </c>
      <c r="N43" s="108">
        <v>76</v>
      </c>
      <c r="O43" s="79">
        <v>22</v>
      </c>
      <c r="P43" s="284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285"/>
      <c r="AF43" s="285"/>
      <c r="AG43" s="350"/>
      <c r="AH43" s="286">
        <f t="shared" si="4"/>
        <v>0</v>
      </c>
      <c r="AI43" s="220"/>
      <c r="AJ43" s="221"/>
      <c r="AK43" s="284"/>
      <c r="AL43" s="285"/>
      <c r="AM43" s="285"/>
      <c r="AN43" s="285"/>
      <c r="AO43" s="285"/>
      <c r="AP43" s="285"/>
      <c r="AQ43" s="299"/>
      <c r="AR43" s="285"/>
      <c r="AS43" s="285"/>
      <c r="AT43" s="285"/>
      <c r="AU43" s="285"/>
      <c r="AV43" s="299"/>
      <c r="AW43" s="285"/>
      <c r="AX43" s="285"/>
      <c r="AY43" s="285"/>
      <c r="AZ43" s="285"/>
      <c r="BA43" s="285"/>
      <c r="BB43" s="285"/>
      <c r="BC43" s="285"/>
      <c r="BD43" s="285"/>
      <c r="BE43" s="285"/>
      <c r="BF43" s="285"/>
      <c r="BG43" s="285"/>
      <c r="BH43" s="285"/>
      <c r="BI43" s="287"/>
      <c r="BJ43" s="288"/>
      <c r="BK43" s="288"/>
      <c r="BL43" s="229">
        <f t="shared" si="17"/>
        <v>0</v>
      </c>
      <c r="BM43" s="289">
        <f t="shared" si="11"/>
        <v>0</v>
      </c>
      <c r="BN43" s="302">
        <f>SUM(J43:K43)</f>
        <v>0</v>
      </c>
    </row>
    <row r="44" spans="1:66" ht="14.25" customHeight="1" hidden="1">
      <c r="A44" s="140" t="s">
        <v>119</v>
      </c>
      <c r="B44" s="119" t="s">
        <v>52</v>
      </c>
      <c r="C44" s="51" t="s">
        <v>20</v>
      </c>
      <c r="D44" s="77">
        <f>SUM(G44,F44)</f>
        <v>144</v>
      </c>
      <c r="E44" s="25">
        <v>120</v>
      </c>
      <c r="F44" s="77">
        <v>0</v>
      </c>
      <c r="G44" s="96">
        <f>SUM(J44:O44)</f>
        <v>144</v>
      </c>
      <c r="H44" s="8">
        <v>144</v>
      </c>
      <c r="I44" s="170">
        <v>120</v>
      </c>
      <c r="J44" s="75">
        <v>0</v>
      </c>
      <c r="K44" s="148">
        <v>0</v>
      </c>
      <c r="L44" s="75">
        <v>0</v>
      </c>
      <c r="M44" s="76">
        <v>36</v>
      </c>
      <c r="N44" s="75">
        <v>84</v>
      </c>
      <c r="O44" s="160">
        <v>24</v>
      </c>
      <c r="P44" s="225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2"/>
      <c r="AH44" s="217">
        <f t="shared" si="4"/>
        <v>0</v>
      </c>
      <c r="AI44" s="220"/>
      <c r="AJ44" s="221"/>
      <c r="AK44" s="225"/>
      <c r="AL44" s="226"/>
      <c r="AM44" s="226"/>
      <c r="AN44" s="226"/>
      <c r="AO44" s="226"/>
      <c r="AP44" s="226"/>
      <c r="AQ44" s="296"/>
      <c r="AR44" s="226"/>
      <c r="AS44" s="226"/>
      <c r="AT44" s="226"/>
      <c r="AU44" s="226"/>
      <c r="AV44" s="29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  <c r="BI44" s="234"/>
      <c r="BJ44" s="223"/>
      <c r="BK44" s="223"/>
      <c r="BL44" s="229">
        <f t="shared" si="17"/>
        <v>0</v>
      </c>
      <c r="BM44" s="224">
        <f t="shared" si="11"/>
        <v>0</v>
      </c>
      <c r="BN44" s="302">
        <f>SUM(J44:K44)</f>
        <v>0</v>
      </c>
    </row>
    <row r="45" spans="1:66" ht="17.25" customHeight="1" hidden="1" thickBot="1">
      <c r="A45" s="140" t="s">
        <v>120</v>
      </c>
      <c r="B45" s="119" t="s">
        <v>55</v>
      </c>
      <c r="C45" s="51" t="s">
        <v>56</v>
      </c>
      <c r="D45" s="77">
        <f>SUM(G45,F45)</f>
        <v>0</v>
      </c>
      <c r="E45" s="25">
        <v>0</v>
      </c>
      <c r="F45" s="77">
        <v>0</v>
      </c>
      <c r="G45" s="96">
        <f>SUM(J45:O45)</f>
        <v>0</v>
      </c>
      <c r="H45" s="8">
        <v>0</v>
      </c>
      <c r="I45" s="170">
        <v>0</v>
      </c>
      <c r="J45" s="75">
        <v>0</v>
      </c>
      <c r="K45" s="148">
        <v>0</v>
      </c>
      <c r="L45" s="75">
        <v>0</v>
      </c>
      <c r="M45" s="76">
        <v>0</v>
      </c>
      <c r="N45" s="75">
        <v>0</v>
      </c>
      <c r="O45" s="76">
        <v>0</v>
      </c>
      <c r="P45" s="277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356"/>
      <c r="AH45" s="279">
        <f t="shared" si="4"/>
        <v>0</v>
      </c>
      <c r="AI45" s="220"/>
      <c r="AJ45" s="221"/>
      <c r="AK45" s="277"/>
      <c r="AL45" s="278"/>
      <c r="AM45" s="278"/>
      <c r="AN45" s="278"/>
      <c r="AO45" s="278"/>
      <c r="AP45" s="278"/>
      <c r="AQ45" s="300"/>
      <c r="AR45" s="278"/>
      <c r="AS45" s="278"/>
      <c r="AT45" s="278"/>
      <c r="AU45" s="278"/>
      <c r="AV45" s="300"/>
      <c r="AW45" s="278"/>
      <c r="AX45" s="278"/>
      <c r="AY45" s="278"/>
      <c r="AZ45" s="278"/>
      <c r="BA45" s="278"/>
      <c r="BB45" s="278"/>
      <c r="BC45" s="278"/>
      <c r="BD45" s="278"/>
      <c r="BE45" s="278"/>
      <c r="BF45" s="278"/>
      <c r="BG45" s="278"/>
      <c r="BH45" s="278"/>
      <c r="BI45" s="281"/>
      <c r="BJ45" s="282"/>
      <c r="BK45" s="282"/>
      <c r="BL45" s="229">
        <f t="shared" si="17"/>
        <v>0</v>
      </c>
      <c r="BM45" s="283">
        <f t="shared" si="11"/>
        <v>0</v>
      </c>
      <c r="BN45" s="302">
        <f>SUM(J45:K45)</f>
        <v>0</v>
      </c>
    </row>
    <row r="46" spans="1:65" ht="21.75" customHeight="1" hidden="1">
      <c r="A46" s="29" t="s">
        <v>108</v>
      </c>
      <c r="B46" s="17" t="s">
        <v>122</v>
      </c>
      <c r="C46" s="143" t="s">
        <v>48</v>
      </c>
      <c r="D46" s="18">
        <f aca="true" t="shared" si="19" ref="D46:O46">SUM(D47:D48)</f>
        <v>108</v>
      </c>
      <c r="E46" s="30">
        <f t="shared" si="19"/>
        <v>108</v>
      </c>
      <c r="F46" s="18">
        <f t="shared" si="19"/>
        <v>36</v>
      </c>
      <c r="G46" s="18">
        <f t="shared" si="19"/>
        <v>72</v>
      </c>
      <c r="H46" s="30">
        <f t="shared" si="19"/>
        <v>72</v>
      </c>
      <c r="I46" s="50">
        <f t="shared" si="19"/>
        <v>36</v>
      </c>
      <c r="J46" s="21">
        <f t="shared" si="19"/>
        <v>0</v>
      </c>
      <c r="K46" s="50">
        <f t="shared" si="19"/>
        <v>0</v>
      </c>
      <c r="L46" s="21">
        <f t="shared" si="19"/>
        <v>0</v>
      </c>
      <c r="M46" s="20">
        <f t="shared" si="19"/>
        <v>0</v>
      </c>
      <c r="N46" s="21">
        <f t="shared" si="19"/>
        <v>20</v>
      </c>
      <c r="O46" s="20">
        <f t="shared" si="19"/>
        <v>52</v>
      </c>
      <c r="P46" s="292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33"/>
      <c r="AH46" s="217">
        <f t="shared" si="4"/>
        <v>0</v>
      </c>
      <c r="AI46" s="220"/>
      <c r="AJ46" s="221"/>
      <c r="AK46" s="292"/>
      <c r="AL46" s="293"/>
      <c r="AM46" s="293"/>
      <c r="AN46" s="293"/>
      <c r="AO46" s="293"/>
      <c r="AP46" s="293"/>
      <c r="AQ46" s="295"/>
      <c r="AR46" s="293"/>
      <c r="AS46" s="293"/>
      <c r="AT46" s="293"/>
      <c r="AU46" s="293"/>
      <c r="AV46" s="295"/>
      <c r="AW46" s="293"/>
      <c r="AX46" s="293"/>
      <c r="AY46" s="293"/>
      <c r="AZ46" s="293"/>
      <c r="BA46" s="293"/>
      <c r="BB46" s="293"/>
      <c r="BC46" s="293"/>
      <c r="BD46" s="293"/>
      <c r="BE46" s="293"/>
      <c r="BF46" s="293"/>
      <c r="BG46" s="293"/>
      <c r="BH46" s="293"/>
      <c r="BI46" s="247"/>
      <c r="BJ46" s="216"/>
      <c r="BK46" s="216"/>
      <c r="BL46" s="229">
        <f t="shared" si="17"/>
        <v>0</v>
      </c>
      <c r="BM46" s="224">
        <f t="shared" si="11"/>
        <v>0</v>
      </c>
    </row>
    <row r="47" spans="1:66" ht="19.5" customHeight="1" hidden="1">
      <c r="A47" s="140" t="s">
        <v>109</v>
      </c>
      <c r="B47" s="119" t="s">
        <v>124</v>
      </c>
      <c r="C47" s="51" t="s">
        <v>102</v>
      </c>
      <c r="D47" s="142">
        <f>SUM(G47,F47)</f>
        <v>54</v>
      </c>
      <c r="E47" s="22">
        <v>54</v>
      </c>
      <c r="F47" s="142">
        <v>18</v>
      </c>
      <c r="G47" s="96">
        <f>SUM(J47:O47)</f>
        <v>36</v>
      </c>
      <c r="H47" s="8">
        <v>36</v>
      </c>
      <c r="I47" s="169">
        <v>18</v>
      </c>
      <c r="J47" s="108">
        <v>0</v>
      </c>
      <c r="K47" s="147">
        <v>0</v>
      </c>
      <c r="L47" s="108">
        <v>0</v>
      </c>
      <c r="M47" s="105">
        <v>0</v>
      </c>
      <c r="N47" s="108">
        <v>20</v>
      </c>
      <c r="O47" s="79">
        <v>16</v>
      </c>
      <c r="P47" s="225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2"/>
      <c r="AH47" s="217">
        <f t="shared" si="4"/>
        <v>0</v>
      </c>
      <c r="AI47" s="220"/>
      <c r="AJ47" s="221"/>
      <c r="AK47" s="225"/>
      <c r="AL47" s="226"/>
      <c r="AM47" s="226"/>
      <c r="AN47" s="226"/>
      <c r="AO47" s="226"/>
      <c r="AP47" s="226"/>
      <c r="AQ47" s="296"/>
      <c r="AR47" s="226"/>
      <c r="AS47" s="226"/>
      <c r="AT47" s="226"/>
      <c r="AU47" s="226"/>
      <c r="AV47" s="29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  <c r="BI47" s="234"/>
      <c r="BJ47" s="223"/>
      <c r="BK47" s="223"/>
      <c r="BL47" s="229">
        <f t="shared" si="17"/>
        <v>0</v>
      </c>
      <c r="BM47" s="224">
        <f t="shared" si="11"/>
        <v>0</v>
      </c>
      <c r="BN47" s="302">
        <f>SUM(J47:K47)</f>
        <v>0</v>
      </c>
    </row>
    <row r="48" spans="1:66" ht="22.5" customHeight="1" hidden="1">
      <c r="A48" s="140" t="s">
        <v>123</v>
      </c>
      <c r="B48" s="119" t="s">
        <v>125</v>
      </c>
      <c r="C48" s="51" t="s">
        <v>102</v>
      </c>
      <c r="D48" s="142">
        <f>SUM(G48,F48)</f>
        <v>54</v>
      </c>
      <c r="E48" s="22">
        <v>54</v>
      </c>
      <c r="F48" s="142">
        <v>18</v>
      </c>
      <c r="G48" s="96">
        <f>SUM(J48:O48)</f>
        <v>36</v>
      </c>
      <c r="H48" s="8">
        <v>36</v>
      </c>
      <c r="I48" s="169">
        <v>18</v>
      </c>
      <c r="J48" s="108">
        <v>0</v>
      </c>
      <c r="K48" s="147">
        <v>0</v>
      </c>
      <c r="L48" s="108">
        <v>0</v>
      </c>
      <c r="M48" s="105">
        <v>0</v>
      </c>
      <c r="N48" s="108">
        <v>0</v>
      </c>
      <c r="O48" s="79">
        <v>36</v>
      </c>
      <c r="P48" s="225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2"/>
      <c r="AH48" s="217">
        <f t="shared" si="4"/>
        <v>0</v>
      </c>
      <c r="AI48" s="220"/>
      <c r="AJ48" s="221"/>
      <c r="AK48" s="225"/>
      <c r="AL48" s="226"/>
      <c r="AM48" s="226"/>
      <c r="AN48" s="226"/>
      <c r="AO48" s="226"/>
      <c r="AP48" s="226"/>
      <c r="AQ48" s="296"/>
      <c r="AR48" s="226"/>
      <c r="AS48" s="226"/>
      <c r="AT48" s="226"/>
      <c r="AU48" s="226"/>
      <c r="AV48" s="29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34"/>
      <c r="BJ48" s="223"/>
      <c r="BK48" s="223"/>
      <c r="BL48" s="229">
        <f t="shared" si="17"/>
        <v>0</v>
      </c>
      <c r="BM48" s="224">
        <f t="shared" si="11"/>
        <v>0</v>
      </c>
      <c r="BN48" s="302">
        <f>SUM(J48:K48)</f>
        <v>0</v>
      </c>
    </row>
    <row r="49" spans="1:66" ht="21" customHeight="1" hidden="1">
      <c r="A49" s="140" t="s">
        <v>119</v>
      </c>
      <c r="B49" s="119" t="s">
        <v>52</v>
      </c>
      <c r="C49" s="51" t="s">
        <v>102</v>
      </c>
      <c r="D49" s="77">
        <f>SUM(G49,F49)</f>
        <v>36</v>
      </c>
      <c r="E49" s="25">
        <v>36</v>
      </c>
      <c r="F49" s="77">
        <v>0</v>
      </c>
      <c r="G49" s="96">
        <f>SUM(J49:O49)</f>
        <v>36</v>
      </c>
      <c r="H49" s="8">
        <v>36</v>
      </c>
      <c r="I49" s="170">
        <v>36</v>
      </c>
      <c r="J49" s="75">
        <v>0</v>
      </c>
      <c r="K49" s="148">
        <v>0</v>
      </c>
      <c r="L49" s="75">
        <v>0</v>
      </c>
      <c r="M49" s="76">
        <v>0</v>
      </c>
      <c r="N49" s="75">
        <v>0</v>
      </c>
      <c r="O49" s="160">
        <v>36</v>
      </c>
      <c r="P49" s="225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2"/>
      <c r="AH49" s="217">
        <f t="shared" si="4"/>
        <v>0</v>
      </c>
      <c r="AI49" s="220"/>
      <c r="AJ49" s="221"/>
      <c r="AK49" s="225"/>
      <c r="AL49" s="226"/>
      <c r="AM49" s="226"/>
      <c r="AN49" s="226"/>
      <c r="AO49" s="226"/>
      <c r="AP49" s="226"/>
      <c r="AQ49" s="296"/>
      <c r="AR49" s="226"/>
      <c r="AS49" s="226"/>
      <c r="AT49" s="226"/>
      <c r="AU49" s="226"/>
      <c r="AV49" s="29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  <c r="BI49" s="234"/>
      <c r="BJ49" s="223"/>
      <c r="BK49" s="223"/>
      <c r="BL49" s="229">
        <f t="shared" si="17"/>
        <v>0</v>
      </c>
      <c r="BM49" s="224">
        <f t="shared" si="11"/>
        <v>0</v>
      </c>
      <c r="BN49" s="302">
        <f>SUM(J49:K49)</f>
        <v>0</v>
      </c>
    </row>
    <row r="50" spans="1:66" ht="32.25" hidden="1" thickBot="1">
      <c r="A50" s="140" t="s">
        <v>120</v>
      </c>
      <c r="B50" s="119" t="s">
        <v>55</v>
      </c>
      <c r="C50" s="51" t="s">
        <v>126</v>
      </c>
      <c r="D50" s="77">
        <f>SUM(G50,F50)</f>
        <v>144</v>
      </c>
      <c r="E50" s="25">
        <v>60</v>
      </c>
      <c r="F50" s="77">
        <v>0</v>
      </c>
      <c r="G50" s="96">
        <f>SUM(J50:O50)</f>
        <v>144</v>
      </c>
      <c r="H50" s="8">
        <v>144</v>
      </c>
      <c r="I50" s="170">
        <v>60</v>
      </c>
      <c r="J50" s="75">
        <v>0</v>
      </c>
      <c r="K50" s="148">
        <v>0</v>
      </c>
      <c r="L50" s="75">
        <v>0</v>
      </c>
      <c r="M50" s="76">
        <v>0</v>
      </c>
      <c r="N50" s="75">
        <v>0</v>
      </c>
      <c r="O50" s="160">
        <v>144</v>
      </c>
      <c r="P50" s="225"/>
      <c r="Q50" s="226"/>
      <c r="R50" s="226"/>
      <c r="S50" s="226"/>
      <c r="T50" s="226"/>
      <c r="U50" s="226"/>
      <c r="V50" s="226"/>
      <c r="W50" s="226"/>
      <c r="X50" s="226"/>
      <c r="Y50" s="252"/>
      <c r="Z50" s="252"/>
      <c r="AA50" s="252"/>
      <c r="AB50" s="252"/>
      <c r="AC50" s="252"/>
      <c r="AD50" s="252"/>
      <c r="AE50" s="252"/>
      <c r="AF50" s="252"/>
      <c r="AG50" s="240"/>
      <c r="AH50" s="257">
        <f t="shared" si="4"/>
        <v>0</v>
      </c>
      <c r="AI50" s="242"/>
      <c r="AJ50" s="243"/>
      <c r="AK50" s="251"/>
      <c r="AL50" s="252"/>
      <c r="AM50" s="252"/>
      <c r="AN50" s="252"/>
      <c r="AO50" s="252"/>
      <c r="AP50" s="252"/>
      <c r="AQ50" s="297"/>
      <c r="AR50" s="252"/>
      <c r="AS50" s="252"/>
      <c r="AT50" s="252"/>
      <c r="AU50" s="252"/>
      <c r="AV50" s="297"/>
      <c r="AW50" s="252"/>
      <c r="AX50" s="252"/>
      <c r="AY50" s="252"/>
      <c r="AZ50" s="252"/>
      <c r="BA50" s="252"/>
      <c r="BB50" s="252"/>
      <c r="BC50" s="252"/>
      <c r="BD50" s="252"/>
      <c r="BE50" s="252"/>
      <c r="BF50" s="252"/>
      <c r="BG50" s="252"/>
      <c r="BH50" s="252"/>
      <c r="BI50" s="235"/>
      <c r="BJ50" s="244"/>
      <c r="BK50" s="244"/>
      <c r="BL50" s="382">
        <f t="shared" si="17"/>
        <v>0</v>
      </c>
      <c r="BM50" s="272">
        <f t="shared" si="11"/>
        <v>0</v>
      </c>
      <c r="BN50" s="302">
        <f>SUM(J50:K50)</f>
        <v>0</v>
      </c>
    </row>
    <row r="51" spans="1:66" ht="16.5" thickBot="1">
      <c r="A51" s="23"/>
      <c r="B51" s="28"/>
      <c r="C51" s="31"/>
      <c r="D51" s="24"/>
      <c r="E51" s="25"/>
      <c r="F51" s="24"/>
      <c r="G51" s="97"/>
      <c r="H51" s="8"/>
      <c r="I51" s="99"/>
      <c r="J51" s="27"/>
      <c r="K51" s="149"/>
      <c r="L51" s="27"/>
      <c r="M51" s="26"/>
      <c r="N51" s="27"/>
      <c r="O51" s="26"/>
      <c r="P51" s="379">
        <f>SUM(P8:P40)</f>
        <v>18</v>
      </c>
      <c r="Q51" s="380">
        <f>SUM(Q8:Q40)</f>
        <v>36</v>
      </c>
      <c r="R51" s="380">
        <f aca="true" t="shared" si="20" ref="R51:AG51">SUM(R8:R40)</f>
        <v>36</v>
      </c>
      <c r="S51" s="380">
        <f t="shared" si="20"/>
        <v>36</v>
      </c>
      <c r="T51" s="380">
        <f t="shared" si="20"/>
        <v>36</v>
      </c>
      <c r="U51" s="380">
        <f t="shared" si="20"/>
        <v>36</v>
      </c>
      <c r="V51" s="380">
        <f t="shared" si="20"/>
        <v>36</v>
      </c>
      <c r="W51" s="380">
        <f t="shared" si="20"/>
        <v>36</v>
      </c>
      <c r="X51" s="380">
        <f t="shared" si="20"/>
        <v>36</v>
      </c>
      <c r="Y51" s="380">
        <f t="shared" si="20"/>
        <v>36</v>
      </c>
      <c r="Z51" s="380">
        <f t="shared" si="20"/>
        <v>36</v>
      </c>
      <c r="AA51" s="380">
        <f t="shared" si="20"/>
        <v>36</v>
      </c>
      <c r="AB51" s="380">
        <f t="shared" si="20"/>
        <v>36</v>
      </c>
      <c r="AC51" s="380">
        <f t="shared" si="20"/>
        <v>36</v>
      </c>
      <c r="AD51" s="380">
        <f t="shared" si="20"/>
        <v>36</v>
      </c>
      <c r="AE51" s="380">
        <f t="shared" si="20"/>
        <v>36</v>
      </c>
      <c r="AF51" s="380">
        <f t="shared" si="20"/>
        <v>36</v>
      </c>
      <c r="AG51" s="381">
        <f t="shared" si="20"/>
        <v>18</v>
      </c>
      <c r="AH51" s="229">
        <f>SUM(P51:AG51)</f>
        <v>612</v>
      </c>
      <c r="AI51" s="248"/>
      <c r="AJ51" s="249"/>
      <c r="AK51" s="379">
        <f>SUM(AK8:AK40)</f>
        <v>17</v>
      </c>
      <c r="AL51" s="380">
        <f>SUM(AL8:AL40)</f>
        <v>35</v>
      </c>
      <c r="AM51" s="380">
        <f aca="true" t="shared" si="21" ref="AM51:BH51">SUM(AM8:AM40)</f>
        <v>36</v>
      </c>
      <c r="AN51" s="380">
        <f t="shared" si="21"/>
        <v>36</v>
      </c>
      <c r="AO51" s="380">
        <f t="shared" si="21"/>
        <v>36</v>
      </c>
      <c r="AP51" s="380">
        <f t="shared" si="21"/>
        <v>36</v>
      </c>
      <c r="AQ51" s="380">
        <f t="shared" si="21"/>
        <v>36</v>
      </c>
      <c r="AR51" s="380">
        <f t="shared" si="21"/>
        <v>36</v>
      </c>
      <c r="AS51" s="380">
        <f t="shared" si="21"/>
        <v>36</v>
      </c>
      <c r="AT51" s="380">
        <f t="shared" si="21"/>
        <v>36</v>
      </c>
      <c r="AU51" s="380">
        <f t="shared" si="21"/>
        <v>36</v>
      </c>
      <c r="AV51" s="380">
        <f t="shared" si="21"/>
        <v>36</v>
      </c>
      <c r="AW51" s="380">
        <f t="shared" si="21"/>
        <v>36</v>
      </c>
      <c r="AX51" s="380">
        <f t="shared" si="21"/>
        <v>36</v>
      </c>
      <c r="AY51" s="380">
        <f t="shared" si="21"/>
        <v>36</v>
      </c>
      <c r="AZ51" s="380">
        <f t="shared" si="21"/>
        <v>36</v>
      </c>
      <c r="BA51" s="380">
        <f t="shared" si="21"/>
        <v>36</v>
      </c>
      <c r="BB51" s="380">
        <f t="shared" si="21"/>
        <v>36</v>
      </c>
      <c r="BC51" s="380">
        <f t="shared" si="21"/>
        <v>36</v>
      </c>
      <c r="BD51" s="380">
        <f t="shared" si="21"/>
        <v>36</v>
      </c>
      <c r="BE51" s="380">
        <f t="shared" si="21"/>
        <v>36</v>
      </c>
      <c r="BF51" s="380">
        <f t="shared" si="21"/>
        <v>35</v>
      </c>
      <c r="BG51" s="380">
        <f t="shared" si="21"/>
        <v>36</v>
      </c>
      <c r="BH51" s="380">
        <f t="shared" si="21"/>
        <v>20</v>
      </c>
      <c r="BI51" s="156"/>
      <c r="BJ51" s="156"/>
      <c r="BK51" s="158"/>
      <c r="BL51" s="229">
        <f>SUM(AK51:BH51)</f>
        <v>827</v>
      </c>
      <c r="BM51" s="303">
        <f t="shared" si="11"/>
        <v>1439</v>
      </c>
      <c r="BN51" s="302">
        <f>SUM(BN8:BN50)</f>
        <v>1440</v>
      </c>
    </row>
    <row r="52" spans="1:61" ht="15.75" customHeight="1" hidden="1" thickBot="1">
      <c r="A52" s="7" t="s">
        <v>57</v>
      </c>
      <c r="B52" s="32" t="s">
        <v>28</v>
      </c>
      <c r="C52" s="33" t="s">
        <v>58</v>
      </c>
      <c r="D52" s="34">
        <f>SUM(G52,F52)</f>
        <v>137</v>
      </c>
      <c r="E52" s="35">
        <v>137</v>
      </c>
      <c r="F52" s="34">
        <v>59</v>
      </c>
      <c r="G52" s="98">
        <f>SUM(J52:O52)</f>
        <v>78</v>
      </c>
      <c r="H52" s="104">
        <v>78</v>
      </c>
      <c r="I52" s="100">
        <v>78</v>
      </c>
      <c r="J52" s="37">
        <v>0</v>
      </c>
      <c r="K52" s="181">
        <v>0</v>
      </c>
      <c r="L52" s="37">
        <v>0</v>
      </c>
      <c r="M52" s="36">
        <v>46</v>
      </c>
      <c r="N52" s="37">
        <v>32</v>
      </c>
      <c r="O52" s="36">
        <v>0</v>
      </c>
      <c r="AH52" s="305"/>
      <c r="AI52" s="306"/>
      <c r="AJ52" s="305"/>
      <c r="AK52" s="305"/>
      <c r="AL52" s="305"/>
      <c r="AM52" s="305"/>
      <c r="AN52" s="305"/>
      <c r="AO52" s="305"/>
      <c r="AP52" s="305"/>
      <c r="AQ52" s="305"/>
      <c r="AR52" s="305"/>
      <c r="AS52" s="305"/>
      <c r="AT52" s="305"/>
      <c r="AU52" s="305"/>
      <c r="AV52" s="305"/>
      <c r="AW52" s="305"/>
      <c r="AX52" s="305"/>
      <c r="AY52" s="305"/>
      <c r="AZ52" s="305"/>
      <c r="BA52" s="305"/>
      <c r="BB52" s="305"/>
      <c r="BC52" s="305"/>
      <c r="BD52" s="305"/>
      <c r="BE52" s="305"/>
      <c r="BF52" s="305"/>
      <c r="BG52" s="305"/>
      <c r="BH52" s="305"/>
      <c r="BI52" s="305"/>
    </row>
    <row r="53" spans="1:61" ht="17.25" customHeight="1" hidden="1" thickBot="1">
      <c r="A53" s="199"/>
      <c r="B53" s="200"/>
      <c r="C53" s="201"/>
      <c r="D53" s="202">
        <f aca="true" t="shared" si="22" ref="D53:O53">SUM(D6,D29,D35,D52)</f>
        <v>5874</v>
      </c>
      <c r="E53" s="202">
        <f t="shared" si="22"/>
        <v>5966</v>
      </c>
      <c r="F53" s="202">
        <f t="shared" si="22"/>
        <v>1533</v>
      </c>
      <c r="G53" s="203">
        <f t="shared" si="22"/>
        <v>4341</v>
      </c>
      <c r="H53" s="260">
        <f t="shared" si="22"/>
        <v>3886</v>
      </c>
      <c r="I53" s="204">
        <f t="shared" si="22"/>
        <v>1900</v>
      </c>
      <c r="J53" s="205">
        <f t="shared" si="22"/>
        <v>389</v>
      </c>
      <c r="K53" s="206">
        <f t="shared" si="22"/>
        <v>596</v>
      </c>
      <c r="L53" s="202">
        <f t="shared" si="22"/>
        <v>624</v>
      </c>
      <c r="M53" s="202">
        <f t="shared" si="22"/>
        <v>897</v>
      </c>
      <c r="N53" s="205">
        <f t="shared" si="22"/>
        <v>624</v>
      </c>
      <c r="O53" s="206">
        <f t="shared" si="22"/>
        <v>756</v>
      </c>
      <c r="AH53" s="305"/>
      <c r="AI53" s="306"/>
      <c r="AJ53" s="305"/>
      <c r="AK53" s="305"/>
      <c r="AL53" s="305"/>
      <c r="AM53" s="305"/>
      <c r="AN53" s="305"/>
      <c r="AO53" s="305"/>
      <c r="AP53" s="305"/>
      <c r="AQ53" s="305"/>
      <c r="AR53" s="305"/>
      <c r="AS53" s="305"/>
      <c r="AT53" s="305"/>
      <c r="AU53" s="305"/>
      <c r="AV53" s="305"/>
      <c r="AW53" s="305"/>
      <c r="AX53" s="305"/>
      <c r="AY53" s="305"/>
      <c r="AZ53" s="305"/>
      <c r="BA53" s="305"/>
      <c r="BB53" s="305"/>
      <c r="BC53" s="305"/>
      <c r="BD53" s="305"/>
      <c r="BE53" s="305"/>
      <c r="BF53" s="305"/>
      <c r="BG53" s="305"/>
      <c r="BH53" s="305"/>
      <c r="BI53" s="305"/>
    </row>
    <row r="54" spans="1:61" ht="21.75" customHeight="1" hidden="1" thickBot="1">
      <c r="A54" s="190"/>
      <c r="B54" s="191"/>
      <c r="C54" s="192"/>
      <c r="D54" s="193"/>
      <c r="E54" s="193"/>
      <c r="F54" s="193"/>
      <c r="G54" s="194"/>
      <c r="H54" s="195"/>
      <c r="I54" s="196"/>
      <c r="J54" s="197"/>
      <c r="K54" s="198"/>
      <c r="L54" s="193"/>
      <c r="M54" s="193"/>
      <c r="N54" s="197"/>
      <c r="O54" s="198"/>
      <c r="P54" s="253"/>
      <c r="AH54" s="305"/>
      <c r="AI54" s="306"/>
      <c r="AJ54" s="305"/>
      <c r="AK54" s="305"/>
      <c r="AL54" s="305"/>
      <c r="AM54" s="305"/>
      <c r="AN54" s="305"/>
      <c r="AO54" s="305"/>
      <c r="AP54" s="305"/>
      <c r="AQ54" s="305"/>
      <c r="AR54" s="305"/>
      <c r="AS54" s="305"/>
      <c r="AT54" s="305"/>
      <c r="AU54" s="305"/>
      <c r="AV54" s="305"/>
      <c r="AW54" s="305"/>
      <c r="AX54" s="305"/>
      <c r="AY54" s="305"/>
      <c r="AZ54" s="305"/>
      <c r="BA54" s="305"/>
      <c r="BB54" s="305"/>
      <c r="BC54" s="305"/>
      <c r="BD54" s="305"/>
      <c r="BE54" s="305"/>
      <c r="BF54" s="305"/>
      <c r="BG54" s="305"/>
      <c r="BH54" s="305"/>
      <c r="BI54" s="305"/>
    </row>
    <row r="55" spans="1:61" ht="18.75" customHeight="1" hidden="1" thickBot="1">
      <c r="A55" s="52" t="s">
        <v>59</v>
      </c>
      <c r="B55" s="52" t="s">
        <v>60</v>
      </c>
      <c r="C55" s="52"/>
      <c r="D55" s="53"/>
      <c r="E55" s="53"/>
      <c r="F55" s="53"/>
      <c r="G55" s="101"/>
      <c r="H55" s="53"/>
      <c r="I55" s="102"/>
      <c r="J55" s="55"/>
      <c r="K55" s="54"/>
      <c r="L55" s="53"/>
      <c r="M55" s="53"/>
      <c r="N55" s="55"/>
      <c r="O55" s="56" t="s">
        <v>106</v>
      </c>
      <c r="AH55" s="305"/>
      <c r="AI55" s="306"/>
      <c r="AJ55" s="305"/>
      <c r="AK55" s="305"/>
      <c r="AL55" s="305"/>
      <c r="AM55" s="305"/>
      <c r="AN55" s="305"/>
      <c r="AO55" s="305"/>
      <c r="AP55" s="305"/>
      <c r="AQ55" s="305"/>
      <c r="AR55" s="305"/>
      <c r="AS55" s="305"/>
      <c r="AT55" s="305"/>
      <c r="AU55" s="305"/>
      <c r="AV55" s="305"/>
      <c r="AW55" s="305"/>
      <c r="AX55" s="305"/>
      <c r="AY55" s="305"/>
      <c r="AZ55" s="305"/>
      <c r="BA55" s="305"/>
      <c r="BB55" s="305"/>
      <c r="BC55" s="305"/>
      <c r="BD55" s="305"/>
      <c r="BE55" s="305"/>
      <c r="BF55" s="305"/>
      <c r="BG55" s="305"/>
      <c r="BH55" s="305"/>
      <c r="BI55" s="305"/>
    </row>
    <row r="56" spans="1:61" ht="19.5" customHeight="1" hidden="1" thickBot="1">
      <c r="A56" s="531" t="s">
        <v>61</v>
      </c>
      <c r="B56" s="531"/>
      <c r="C56" s="531"/>
      <c r="D56" s="531"/>
      <c r="E56" s="531"/>
      <c r="F56" s="531"/>
      <c r="G56" s="532" t="s">
        <v>62</v>
      </c>
      <c r="H56" s="533" t="s">
        <v>63</v>
      </c>
      <c r="I56" s="533"/>
      <c r="J56" s="208" t="s">
        <v>156</v>
      </c>
      <c r="K56" s="209" t="s">
        <v>155</v>
      </c>
      <c r="L56" s="210" t="s">
        <v>154</v>
      </c>
      <c r="M56" s="210" t="s">
        <v>153</v>
      </c>
      <c r="N56" s="208" t="s">
        <v>152</v>
      </c>
      <c r="O56" s="209" t="s">
        <v>151</v>
      </c>
      <c r="AH56" s="305"/>
      <c r="AI56" s="306"/>
      <c r="AJ56" s="305"/>
      <c r="AK56" s="305"/>
      <c r="AL56" s="305"/>
      <c r="AM56" s="305"/>
      <c r="AN56" s="305"/>
      <c r="AO56" s="305"/>
      <c r="AP56" s="305"/>
      <c r="AQ56" s="305"/>
      <c r="AR56" s="305"/>
      <c r="AS56" s="305"/>
      <c r="AT56" s="305"/>
      <c r="AU56" s="305"/>
      <c r="AV56" s="305"/>
      <c r="AW56" s="305"/>
      <c r="AX56" s="305"/>
      <c r="AY56" s="305"/>
      <c r="AZ56" s="305"/>
      <c r="BA56" s="305"/>
      <c r="BB56" s="305"/>
      <c r="BC56" s="305"/>
      <c r="BD56" s="305"/>
      <c r="BE56" s="305"/>
      <c r="BF56" s="305"/>
      <c r="BG56" s="305"/>
      <c r="BH56" s="305"/>
      <c r="BI56" s="305"/>
    </row>
    <row r="57" spans="1:61" ht="15.75" customHeight="1" hidden="1" thickBot="1">
      <c r="A57" s="531"/>
      <c r="B57" s="531"/>
      <c r="C57" s="531"/>
      <c r="D57" s="531"/>
      <c r="E57" s="531"/>
      <c r="F57" s="531"/>
      <c r="G57" s="532"/>
      <c r="H57" s="533" t="s">
        <v>64</v>
      </c>
      <c r="I57" s="533"/>
      <c r="J57" s="211" t="s">
        <v>134</v>
      </c>
      <c r="K57" s="212" t="s">
        <v>135</v>
      </c>
      <c r="L57" s="213" t="s">
        <v>134</v>
      </c>
      <c r="M57" s="214">
        <v>192</v>
      </c>
      <c r="N57" s="211" t="s">
        <v>136</v>
      </c>
      <c r="O57" s="209" t="s">
        <v>150</v>
      </c>
      <c r="AH57" s="305"/>
      <c r="AI57" s="306"/>
      <c r="AJ57" s="305"/>
      <c r="AK57" s="305"/>
      <c r="AL57" s="305"/>
      <c r="AM57" s="305"/>
      <c r="AN57" s="305"/>
      <c r="AO57" s="305"/>
      <c r="AP57" s="305"/>
      <c r="AQ57" s="305"/>
      <c r="AR57" s="305"/>
      <c r="AS57" s="305"/>
      <c r="AT57" s="305"/>
      <c r="AU57" s="305"/>
      <c r="AV57" s="305"/>
      <c r="AW57" s="305"/>
      <c r="AX57" s="305"/>
      <c r="AY57" s="305"/>
      <c r="AZ57" s="305"/>
      <c r="BA57" s="305"/>
      <c r="BB57" s="305"/>
      <c r="BC57" s="305"/>
      <c r="BD57" s="305"/>
      <c r="BE57" s="305"/>
      <c r="BF57" s="305"/>
      <c r="BG57" s="305"/>
      <c r="BH57" s="305"/>
      <c r="BI57" s="305"/>
    </row>
    <row r="58" spans="1:61" ht="17.25" customHeight="1" hidden="1" thickBot="1">
      <c r="A58" s="534" t="s">
        <v>107</v>
      </c>
      <c r="B58" s="535"/>
      <c r="C58" s="535"/>
      <c r="D58" s="535"/>
      <c r="E58" s="535"/>
      <c r="F58" s="536"/>
      <c r="G58" s="532"/>
      <c r="H58" s="533" t="s">
        <v>65</v>
      </c>
      <c r="I58" s="533"/>
      <c r="J58" s="211">
        <v>0</v>
      </c>
      <c r="K58" s="212">
        <v>0</v>
      </c>
      <c r="L58" s="213">
        <v>0</v>
      </c>
      <c r="M58" s="213" t="s">
        <v>56</v>
      </c>
      <c r="N58" s="211" t="s">
        <v>56</v>
      </c>
      <c r="O58" s="209" t="s">
        <v>149</v>
      </c>
      <c r="AH58" s="305"/>
      <c r="AI58" s="306"/>
      <c r="AJ58" s="305"/>
      <c r="AK58" s="305"/>
      <c r="AL58" s="305"/>
      <c r="AM58" s="305"/>
      <c r="AN58" s="305"/>
      <c r="AO58" s="305"/>
      <c r="AP58" s="305"/>
      <c r="AQ58" s="305"/>
      <c r="AR58" s="305"/>
      <c r="AS58" s="305"/>
      <c r="AT58" s="305"/>
      <c r="AU58" s="305"/>
      <c r="AV58" s="305"/>
      <c r="AW58" s="305"/>
      <c r="AX58" s="305"/>
      <c r="AY58" s="305"/>
      <c r="AZ58" s="305"/>
      <c r="BA58" s="305"/>
      <c r="BB58" s="305"/>
      <c r="BC58" s="305"/>
      <c r="BD58" s="305"/>
      <c r="BE58" s="305"/>
      <c r="BF58" s="305"/>
      <c r="BG58" s="305"/>
      <c r="BH58" s="305"/>
      <c r="BI58" s="305"/>
    </row>
    <row r="59" spans="1:61" ht="16.5" hidden="1" thickBot="1">
      <c r="A59" s="537"/>
      <c r="B59" s="538"/>
      <c r="C59" s="538"/>
      <c r="D59" s="538"/>
      <c r="E59" s="538"/>
      <c r="F59" s="539"/>
      <c r="G59" s="532"/>
      <c r="H59" s="543" t="s">
        <v>66</v>
      </c>
      <c r="I59" s="543"/>
      <c r="J59" s="38" t="s">
        <v>56</v>
      </c>
      <c r="K59" s="39">
        <v>2</v>
      </c>
      <c r="L59" s="40" t="s">
        <v>67</v>
      </c>
      <c r="M59" s="40" t="s">
        <v>68</v>
      </c>
      <c r="N59" s="38" t="s">
        <v>105</v>
      </c>
      <c r="O59" s="39" t="s">
        <v>68</v>
      </c>
      <c r="AH59" s="305"/>
      <c r="AI59" s="306"/>
      <c r="AJ59" s="305"/>
      <c r="AK59" s="305"/>
      <c r="AL59" s="305"/>
      <c r="AM59" s="305"/>
      <c r="AN59" s="305"/>
      <c r="AO59" s="305"/>
      <c r="AP59" s="305"/>
      <c r="AQ59" s="305"/>
      <c r="AR59" s="305"/>
      <c r="AS59" s="305"/>
      <c r="AT59" s="305"/>
      <c r="AU59" s="305"/>
      <c r="AV59" s="305"/>
      <c r="AW59" s="305"/>
      <c r="AX59" s="305"/>
      <c r="AY59" s="305"/>
      <c r="AZ59" s="305"/>
      <c r="BA59" s="305"/>
      <c r="BB59" s="305"/>
      <c r="BC59" s="305"/>
      <c r="BD59" s="305"/>
      <c r="BE59" s="305"/>
      <c r="BF59" s="305"/>
      <c r="BG59" s="305"/>
      <c r="BH59" s="305"/>
      <c r="BI59" s="305"/>
    </row>
    <row r="60" spans="1:61" ht="16.5" hidden="1" thickBot="1">
      <c r="A60" s="537"/>
      <c r="B60" s="538"/>
      <c r="C60" s="538"/>
      <c r="D60" s="538"/>
      <c r="E60" s="538"/>
      <c r="F60" s="539"/>
      <c r="G60" s="532"/>
      <c r="H60" s="544" t="s">
        <v>69</v>
      </c>
      <c r="I60" s="544"/>
      <c r="J60" s="42" t="s">
        <v>67</v>
      </c>
      <c r="K60" s="43" t="s">
        <v>70</v>
      </c>
      <c r="L60" s="44" t="s">
        <v>68</v>
      </c>
      <c r="M60" s="44" t="s">
        <v>133</v>
      </c>
      <c r="N60" s="42" t="s">
        <v>56</v>
      </c>
      <c r="O60" s="43" t="s">
        <v>133</v>
      </c>
      <c r="AH60" s="305"/>
      <c r="AI60" s="306"/>
      <c r="AJ60" s="305"/>
      <c r="AK60" s="305"/>
      <c r="AL60" s="305"/>
      <c r="AM60" s="305"/>
      <c r="AN60" s="305"/>
      <c r="AO60" s="305"/>
      <c r="AP60" s="305"/>
      <c r="AQ60" s="305"/>
      <c r="AR60" s="305"/>
      <c r="AS60" s="305"/>
      <c r="AT60" s="305"/>
      <c r="AU60" s="305"/>
      <c r="AV60" s="305"/>
      <c r="AW60" s="305"/>
      <c r="AX60" s="305"/>
      <c r="AY60" s="305"/>
      <c r="AZ60" s="305"/>
      <c r="BA60" s="305"/>
      <c r="BB60" s="305"/>
      <c r="BC60" s="305"/>
      <c r="BD60" s="305"/>
      <c r="BE60" s="305"/>
      <c r="BF60" s="305"/>
      <c r="BG60" s="305"/>
      <c r="BH60" s="305"/>
      <c r="BI60" s="305"/>
    </row>
    <row r="61" spans="1:61" ht="16.5" hidden="1" thickBot="1">
      <c r="A61" s="540"/>
      <c r="B61" s="541"/>
      <c r="C61" s="541"/>
      <c r="D61" s="541"/>
      <c r="E61" s="541"/>
      <c r="F61" s="542"/>
      <c r="G61" s="532"/>
      <c r="H61" s="528" t="s">
        <v>71</v>
      </c>
      <c r="I61" s="528"/>
      <c r="J61" s="45">
        <v>0</v>
      </c>
      <c r="K61" s="46">
        <v>0</v>
      </c>
      <c r="L61" s="47">
        <v>0</v>
      </c>
      <c r="M61" s="48">
        <v>0</v>
      </c>
      <c r="N61" s="45" t="s">
        <v>56</v>
      </c>
      <c r="O61" s="46" t="s">
        <v>68</v>
      </c>
      <c r="AH61" s="305"/>
      <c r="AI61" s="306"/>
      <c r="AJ61" s="305"/>
      <c r="AK61" s="305"/>
      <c r="AL61" s="305"/>
      <c r="AM61" s="305"/>
      <c r="AN61" s="305"/>
      <c r="AO61" s="305"/>
      <c r="AP61" s="305"/>
      <c r="AQ61" s="305"/>
      <c r="AR61" s="305"/>
      <c r="AS61" s="305"/>
      <c r="AT61" s="305"/>
      <c r="AU61" s="305"/>
      <c r="AV61" s="305"/>
      <c r="AW61" s="305"/>
      <c r="AX61" s="305"/>
      <c r="AY61" s="305"/>
      <c r="AZ61" s="305"/>
      <c r="BA61" s="305"/>
      <c r="BB61" s="305"/>
      <c r="BC61" s="305"/>
      <c r="BD61" s="305"/>
      <c r="BE61" s="305"/>
      <c r="BF61" s="305"/>
      <c r="BG61" s="305"/>
      <c r="BH61" s="305"/>
      <c r="BI61" s="305"/>
    </row>
    <row r="62" spans="34:61" ht="12.75">
      <c r="AH62" s="305"/>
      <c r="AI62" s="306"/>
      <c r="AJ62" s="305"/>
      <c r="AK62" s="305"/>
      <c r="AL62" s="305"/>
      <c r="AM62" s="305"/>
      <c r="AN62" s="305"/>
      <c r="AO62" s="305"/>
      <c r="AP62" s="305"/>
      <c r="AQ62" s="305"/>
      <c r="AR62" s="305"/>
      <c r="AS62" s="305"/>
      <c r="AT62" s="305"/>
      <c r="AU62" s="305"/>
      <c r="AV62" s="305"/>
      <c r="AW62" s="305"/>
      <c r="AX62" s="305"/>
      <c r="AY62" s="305"/>
      <c r="AZ62" s="305"/>
      <c r="BA62" s="305"/>
      <c r="BB62" s="305"/>
      <c r="BC62" s="305"/>
      <c r="BD62" s="305"/>
      <c r="BE62" s="305"/>
      <c r="BF62" s="305"/>
      <c r="BG62" s="305"/>
      <c r="BH62" s="305"/>
      <c r="BI62" s="305"/>
    </row>
    <row r="63" spans="34:61" ht="12.75">
      <c r="AH63" s="305"/>
      <c r="AI63" s="306"/>
      <c r="AJ63" s="305"/>
      <c r="AK63" s="305"/>
      <c r="AL63" s="305"/>
      <c r="AM63" s="305"/>
      <c r="AN63" s="305"/>
      <c r="AO63" s="305"/>
      <c r="AP63" s="305"/>
      <c r="AQ63" s="305"/>
      <c r="AR63" s="305"/>
      <c r="AS63" s="305"/>
      <c r="AT63" s="305"/>
      <c r="AU63" s="305"/>
      <c r="AV63" s="305"/>
      <c r="AW63" s="305"/>
      <c r="AX63" s="305"/>
      <c r="AY63" s="305"/>
      <c r="AZ63" s="305"/>
      <c r="BA63" s="305"/>
      <c r="BB63" s="305"/>
      <c r="BC63" s="305"/>
      <c r="BD63" s="305"/>
      <c r="BE63" s="305"/>
      <c r="BF63" s="305"/>
      <c r="BG63" s="305"/>
      <c r="BH63" s="305"/>
      <c r="BI63" s="305"/>
    </row>
    <row r="64" spans="34:61" ht="12.75">
      <c r="AH64" s="305"/>
      <c r="AI64" s="306"/>
      <c r="AJ64" s="305"/>
      <c r="AK64" s="305"/>
      <c r="AL64" s="305"/>
      <c r="AM64" s="305"/>
      <c r="AN64" s="305"/>
      <c r="AO64" s="305"/>
      <c r="AP64" s="305"/>
      <c r="AQ64" s="305"/>
      <c r="AR64" s="305"/>
      <c r="AS64" s="305"/>
      <c r="AT64" s="305"/>
      <c r="AU64" s="305"/>
      <c r="AV64" s="305"/>
      <c r="AW64" s="305"/>
      <c r="AX64" s="305"/>
      <c r="AY64" s="305"/>
      <c r="AZ64" s="305"/>
      <c r="BA64" s="305"/>
      <c r="BB64" s="305"/>
      <c r="BC64" s="305"/>
      <c r="BD64" s="305"/>
      <c r="BE64" s="305"/>
      <c r="BF64" s="305"/>
      <c r="BG64" s="305"/>
      <c r="BH64" s="305"/>
      <c r="BI64" s="305"/>
    </row>
    <row r="65" spans="34:61" ht="12.75">
      <c r="AH65" s="305"/>
      <c r="AI65" s="306"/>
      <c r="AJ65" s="305"/>
      <c r="AK65" s="305"/>
      <c r="AL65" s="305"/>
      <c r="AM65" s="305"/>
      <c r="AN65" s="305"/>
      <c r="AO65" s="305"/>
      <c r="AP65" s="305"/>
      <c r="AQ65" s="305"/>
      <c r="AR65" s="305"/>
      <c r="AS65" s="305"/>
      <c r="AT65" s="305"/>
      <c r="AU65" s="305"/>
      <c r="AV65" s="305"/>
      <c r="AW65" s="305"/>
      <c r="AX65" s="305"/>
      <c r="AY65" s="305"/>
      <c r="AZ65" s="305"/>
      <c r="BA65" s="305"/>
      <c r="BB65" s="305"/>
      <c r="BC65" s="305"/>
      <c r="BD65" s="305"/>
      <c r="BE65" s="305"/>
      <c r="BF65" s="305"/>
      <c r="BG65" s="305"/>
      <c r="BH65" s="305"/>
      <c r="BI65" s="305"/>
    </row>
    <row r="66" spans="34:61" ht="12.75">
      <c r="AH66" s="305"/>
      <c r="AI66" s="306"/>
      <c r="AJ66" s="305"/>
      <c r="AK66" s="305"/>
      <c r="AL66" s="305"/>
      <c r="AM66" s="305"/>
      <c r="AN66" s="305"/>
      <c r="AO66" s="305"/>
      <c r="AP66" s="305"/>
      <c r="AQ66" s="305"/>
      <c r="AR66" s="305"/>
      <c r="AS66" s="305"/>
      <c r="AT66" s="305"/>
      <c r="AU66" s="305"/>
      <c r="AV66" s="305"/>
      <c r="AW66" s="305"/>
      <c r="AX66" s="305"/>
      <c r="AY66" s="305"/>
      <c r="AZ66" s="305"/>
      <c r="BA66" s="305"/>
      <c r="BB66" s="305"/>
      <c r="BC66" s="305"/>
      <c r="BD66" s="305"/>
      <c r="BE66" s="305"/>
      <c r="BF66" s="305"/>
      <c r="BG66" s="305"/>
      <c r="BH66" s="305"/>
      <c r="BI66" s="305"/>
    </row>
    <row r="67" spans="34:61" ht="12.75">
      <c r="AH67" s="305"/>
      <c r="AI67" s="306"/>
      <c r="AJ67" s="305"/>
      <c r="AK67" s="305"/>
      <c r="AL67" s="305"/>
      <c r="AM67" s="305"/>
      <c r="AN67" s="305"/>
      <c r="AO67" s="305"/>
      <c r="AP67" s="305"/>
      <c r="AQ67" s="305"/>
      <c r="AR67" s="305"/>
      <c r="AS67" s="305"/>
      <c r="AT67" s="305"/>
      <c r="AU67" s="305"/>
      <c r="AV67" s="305"/>
      <c r="AW67" s="305"/>
      <c r="AX67" s="305"/>
      <c r="AY67" s="305"/>
      <c r="AZ67" s="305"/>
      <c r="BA67" s="305"/>
      <c r="BB67" s="305"/>
      <c r="BC67" s="305"/>
      <c r="BD67" s="305"/>
      <c r="BE67" s="305"/>
      <c r="BF67" s="305"/>
      <c r="BG67" s="305"/>
      <c r="BH67" s="305"/>
      <c r="BI67" s="305"/>
    </row>
    <row r="68" spans="34:61" ht="12.75">
      <c r="AH68" s="305"/>
      <c r="AI68" s="306"/>
      <c r="AJ68" s="305"/>
      <c r="AK68" s="305"/>
      <c r="AL68" s="305"/>
      <c r="AM68" s="305"/>
      <c r="AN68" s="305"/>
      <c r="AO68" s="305"/>
      <c r="AP68" s="305"/>
      <c r="AQ68" s="305"/>
      <c r="AR68" s="305"/>
      <c r="AS68" s="305"/>
      <c r="AT68" s="305"/>
      <c r="AU68" s="305"/>
      <c r="AV68" s="305"/>
      <c r="AW68" s="305"/>
      <c r="AX68" s="305"/>
      <c r="AY68" s="305"/>
      <c r="AZ68" s="305"/>
      <c r="BA68" s="305"/>
      <c r="BB68" s="305"/>
      <c r="BC68" s="305"/>
      <c r="BD68" s="305"/>
      <c r="BE68" s="305"/>
      <c r="BF68" s="305"/>
      <c r="BG68" s="305"/>
      <c r="BH68" s="305"/>
      <c r="BI68" s="305"/>
    </row>
    <row r="69" spans="34:61" ht="12.75">
      <c r="AH69" s="305"/>
      <c r="AI69" s="306"/>
      <c r="AJ69" s="305"/>
      <c r="AK69" s="305"/>
      <c r="AL69" s="305"/>
      <c r="AM69" s="305"/>
      <c r="AN69" s="305"/>
      <c r="AO69" s="305"/>
      <c r="AP69" s="305"/>
      <c r="AQ69" s="305"/>
      <c r="AR69" s="305"/>
      <c r="AS69" s="305"/>
      <c r="AT69" s="305"/>
      <c r="AU69" s="305"/>
      <c r="AV69" s="305"/>
      <c r="AW69" s="305"/>
      <c r="AX69" s="305"/>
      <c r="AY69" s="305"/>
      <c r="AZ69" s="305"/>
      <c r="BA69" s="305"/>
      <c r="BB69" s="305"/>
      <c r="BC69" s="305"/>
      <c r="BD69" s="305"/>
      <c r="BE69" s="305"/>
      <c r="BF69" s="305"/>
      <c r="BG69" s="305"/>
      <c r="BH69" s="305"/>
      <c r="BI69" s="305"/>
    </row>
    <row r="70" spans="34:61" ht="12.75">
      <c r="AH70" s="305"/>
      <c r="AI70" s="306"/>
      <c r="AJ70" s="305"/>
      <c r="AK70" s="305"/>
      <c r="AL70" s="305"/>
      <c r="AM70" s="305"/>
      <c r="AN70" s="305"/>
      <c r="AO70" s="305"/>
      <c r="AP70" s="305"/>
      <c r="AQ70" s="305"/>
      <c r="AR70" s="305"/>
      <c r="AS70" s="305"/>
      <c r="AT70" s="305"/>
      <c r="AU70" s="305"/>
      <c r="AV70" s="305"/>
      <c r="AW70" s="305"/>
      <c r="AX70" s="305"/>
      <c r="AY70" s="305"/>
      <c r="AZ70" s="305"/>
      <c r="BA70" s="305"/>
      <c r="BB70" s="305"/>
      <c r="BC70" s="305"/>
      <c r="BD70" s="305"/>
      <c r="BE70" s="305"/>
      <c r="BF70" s="305"/>
      <c r="BG70" s="305"/>
      <c r="BH70" s="305"/>
      <c r="BI70" s="305"/>
    </row>
    <row r="71" spans="34:61" ht="12.75">
      <c r="AH71" s="305"/>
      <c r="AI71" s="306"/>
      <c r="AJ71" s="305"/>
      <c r="AK71" s="305"/>
      <c r="AL71" s="305"/>
      <c r="AM71" s="305"/>
      <c r="AN71" s="305"/>
      <c r="AO71" s="305"/>
      <c r="AP71" s="305"/>
      <c r="AQ71" s="305"/>
      <c r="AR71" s="305"/>
      <c r="AS71" s="305"/>
      <c r="AT71" s="305"/>
      <c r="AU71" s="305"/>
      <c r="AV71" s="305"/>
      <c r="AW71" s="305"/>
      <c r="AX71" s="305"/>
      <c r="AY71" s="305"/>
      <c r="AZ71" s="305"/>
      <c r="BA71" s="305"/>
      <c r="BB71" s="305"/>
      <c r="BC71" s="305"/>
      <c r="BD71" s="305"/>
      <c r="BE71" s="305"/>
      <c r="BF71" s="305"/>
      <c r="BG71" s="305"/>
      <c r="BH71" s="305"/>
      <c r="BI71" s="305"/>
    </row>
    <row r="72" spans="34:61" ht="12.75">
      <c r="AH72" s="305"/>
      <c r="AI72" s="306"/>
      <c r="AJ72" s="305"/>
      <c r="AK72" s="305"/>
      <c r="AL72" s="305"/>
      <c r="AM72" s="305"/>
      <c r="AN72" s="305"/>
      <c r="AO72" s="305"/>
      <c r="AP72" s="305"/>
      <c r="AQ72" s="305"/>
      <c r="AR72" s="305"/>
      <c r="AS72" s="305"/>
      <c r="AT72" s="305"/>
      <c r="AU72" s="305"/>
      <c r="AV72" s="305"/>
      <c r="AW72" s="305"/>
      <c r="AX72" s="305"/>
      <c r="AY72" s="305"/>
      <c r="AZ72" s="305"/>
      <c r="BA72" s="305"/>
      <c r="BB72" s="305"/>
      <c r="BC72" s="305"/>
      <c r="BD72" s="305"/>
      <c r="BE72" s="305"/>
      <c r="BF72" s="305"/>
      <c r="BG72" s="305"/>
      <c r="BH72" s="305"/>
      <c r="BI72" s="305"/>
    </row>
    <row r="73" spans="34:61" ht="12.75">
      <c r="AH73" s="305"/>
      <c r="AI73" s="306"/>
      <c r="AJ73" s="305"/>
      <c r="AK73" s="305"/>
      <c r="AL73" s="305"/>
      <c r="AM73" s="305"/>
      <c r="AN73" s="305"/>
      <c r="AO73" s="305"/>
      <c r="AP73" s="305"/>
      <c r="AQ73" s="305"/>
      <c r="AR73" s="305"/>
      <c r="AS73" s="305"/>
      <c r="AT73" s="305"/>
      <c r="AU73" s="305"/>
      <c r="AV73" s="305"/>
      <c r="AW73" s="305"/>
      <c r="AX73" s="305"/>
      <c r="AY73" s="305"/>
      <c r="AZ73" s="305"/>
      <c r="BA73" s="305"/>
      <c r="BB73" s="305"/>
      <c r="BC73" s="305"/>
      <c r="BD73" s="305"/>
      <c r="BE73" s="305"/>
      <c r="BF73" s="305"/>
      <c r="BG73" s="305"/>
      <c r="BH73" s="305"/>
      <c r="BI73" s="305"/>
    </row>
    <row r="74" spans="34:61" ht="12.75">
      <c r="AH74" s="305"/>
      <c r="AI74" s="306"/>
      <c r="AJ74" s="305"/>
      <c r="AK74" s="305"/>
      <c r="AL74" s="305"/>
      <c r="AM74" s="305"/>
      <c r="AN74" s="305"/>
      <c r="AO74" s="305"/>
      <c r="AP74" s="305"/>
      <c r="AQ74" s="305"/>
      <c r="AR74" s="305"/>
      <c r="AS74" s="305"/>
      <c r="AT74" s="305"/>
      <c r="AU74" s="305"/>
      <c r="AV74" s="305"/>
      <c r="AW74" s="305"/>
      <c r="AX74" s="305"/>
      <c r="AY74" s="305"/>
      <c r="AZ74" s="305"/>
      <c r="BA74" s="305"/>
      <c r="BB74" s="305"/>
      <c r="BC74" s="305"/>
      <c r="BD74" s="305"/>
      <c r="BE74" s="305"/>
      <c r="BF74" s="305"/>
      <c r="BG74" s="305"/>
      <c r="BH74" s="305"/>
      <c r="BI74" s="305"/>
    </row>
    <row r="75" spans="34:61" ht="12.75">
      <c r="AH75" s="305"/>
      <c r="AI75" s="306"/>
      <c r="AJ75" s="305"/>
      <c r="AK75" s="305"/>
      <c r="AL75" s="305"/>
      <c r="AM75" s="305"/>
      <c r="AN75" s="305"/>
      <c r="AO75" s="305"/>
      <c r="AP75" s="305"/>
      <c r="AQ75" s="305"/>
      <c r="AR75" s="305"/>
      <c r="AS75" s="305"/>
      <c r="AT75" s="305"/>
      <c r="AU75" s="305"/>
      <c r="AV75" s="305"/>
      <c r="AW75" s="305"/>
      <c r="AX75" s="305"/>
      <c r="AY75" s="305"/>
      <c r="AZ75" s="305"/>
      <c r="BA75" s="305"/>
      <c r="BB75" s="305"/>
      <c r="BC75" s="305"/>
      <c r="BD75" s="305"/>
      <c r="BE75" s="305"/>
      <c r="BF75" s="305"/>
      <c r="BG75" s="305"/>
      <c r="BH75" s="305"/>
      <c r="BI75" s="305"/>
    </row>
    <row r="76" spans="34:61" ht="12.75">
      <c r="AH76" s="305"/>
      <c r="AI76" s="306"/>
      <c r="AJ76" s="305"/>
      <c r="AK76" s="305"/>
      <c r="AL76" s="305"/>
      <c r="AM76" s="305"/>
      <c r="AN76" s="305"/>
      <c r="AO76" s="305"/>
      <c r="AP76" s="305"/>
      <c r="AQ76" s="305"/>
      <c r="AR76" s="305"/>
      <c r="AS76" s="305"/>
      <c r="AT76" s="305"/>
      <c r="AU76" s="305"/>
      <c r="AV76" s="305"/>
      <c r="AW76" s="305"/>
      <c r="AX76" s="305"/>
      <c r="AY76" s="305"/>
      <c r="AZ76" s="305"/>
      <c r="BA76" s="305"/>
      <c r="BB76" s="305"/>
      <c r="BC76" s="305"/>
      <c r="BD76" s="305"/>
      <c r="BE76" s="305"/>
      <c r="BF76" s="305"/>
      <c r="BG76" s="305"/>
      <c r="BH76" s="305"/>
      <c r="BI76" s="305"/>
    </row>
    <row r="77" spans="34:61" ht="12.75">
      <c r="AH77" s="305"/>
      <c r="AI77" s="306"/>
      <c r="AJ77" s="305"/>
      <c r="AK77" s="305"/>
      <c r="AL77" s="305"/>
      <c r="AM77" s="305"/>
      <c r="AN77" s="305"/>
      <c r="AO77" s="305"/>
      <c r="AP77" s="305"/>
      <c r="AQ77" s="305"/>
      <c r="AR77" s="305"/>
      <c r="AS77" s="305"/>
      <c r="AT77" s="305"/>
      <c r="AU77" s="305"/>
      <c r="AV77" s="305"/>
      <c r="AW77" s="305"/>
      <c r="AX77" s="305"/>
      <c r="AY77" s="305"/>
      <c r="AZ77" s="305"/>
      <c r="BA77" s="305"/>
      <c r="BB77" s="305"/>
      <c r="BC77" s="305"/>
      <c r="BD77" s="305"/>
      <c r="BE77" s="305"/>
      <c r="BF77" s="305"/>
      <c r="BG77" s="305"/>
      <c r="BH77" s="305"/>
      <c r="BI77" s="305"/>
    </row>
    <row r="78" spans="34:61" ht="12.75">
      <c r="AH78" s="305"/>
      <c r="AI78" s="306"/>
      <c r="AJ78" s="305"/>
      <c r="AK78" s="305"/>
      <c r="AL78" s="305"/>
      <c r="AM78" s="305"/>
      <c r="AN78" s="305"/>
      <c r="AO78" s="305"/>
      <c r="AP78" s="305"/>
      <c r="AQ78" s="305"/>
      <c r="AR78" s="305"/>
      <c r="AS78" s="305"/>
      <c r="AT78" s="305"/>
      <c r="AU78" s="305"/>
      <c r="AV78" s="305"/>
      <c r="AW78" s="305"/>
      <c r="AX78" s="305"/>
      <c r="AY78" s="305"/>
      <c r="AZ78" s="305"/>
      <c r="BA78" s="305"/>
      <c r="BB78" s="305"/>
      <c r="BC78" s="305"/>
      <c r="BD78" s="305"/>
      <c r="BE78" s="305"/>
      <c r="BF78" s="305"/>
      <c r="BG78" s="305"/>
      <c r="BH78" s="305"/>
      <c r="BI78" s="305"/>
    </row>
    <row r="79" spans="34:61" ht="12.75">
      <c r="AH79" s="305"/>
      <c r="AI79" s="306"/>
      <c r="AJ79" s="305"/>
      <c r="AK79" s="305"/>
      <c r="AL79" s="305"/>
      <c r="AM79" s="305"/>
      <c r="AN79" s="305"/>
      <c r="AO79" s="305"/>
      <c r="AP79" s="305"/>
      <c r="AQ79" s="305"/>
      <c r="AR79" s="305"/>
      <c r="AS79" s="305"/>
      <c r="AT79" s="305"/>
      <c r="AU79" s="305"/>
      <c r="AV79" s="305"/>
      <c r="AW79" s="305"/>
      <c r="AX79" s="305"/>
      <c r="AY79" s="305"/>
      <c r="AZ79" s="305"/>
      <c r="BA79" s="305"/>
      <c r="BB79" s="305"/>
      <c r="BC79" s="305"/>
      <c r="BD79" s="305"/>
      <c r="BE79" s="305"/>
      <c r="BF79" s="305"/>
      <c r="BG79" s="305"/>
      <c r="BH79" s="305"/>
      <c r="BI79" s="305"/>
    </row>
    <row r="80" spans="34:61" ht="12.75">
      <c r="AH80" s="305"/>
      <c r="AI80" s="306"/>
      <c r="AJ80" s="305"/>
      <c r="AK80" s="305"/>
      <c r="AL80" s="305"/>
      <c r="AM80" s="305"/>
      <c r="AN80" s="305"/>
      <c r="AO80" s="305"/>
      <c r="AP80" s="305"/>
      <c r="AQ80" s="305"/>
      <c r="AR80" s="305"/>
      <c r="AS80" s="305"/>
      <c r="AT80" s="305"/>
      <c r="AU80" s="305"/>
      <c r="AV80" s="305"/>
      <c r="AW80" s="305"/>
      <c r="AX80" s="305"/>
      <c r="AY80" s="305"/>
      <c r="AZ80" s="305"/>
      <c r="BA80" s="305"/>
      <c r="BB80" s="305"/>
      <c r="BC80" s="305"/>
      <c r="BD80" s="305"/>
      <c r="BE80" s="305"/>
      <c r="BF80" s="305"/>
      <c r="BG80" s="305"/>
      <c r="BH80" s="305"/>
      <c r="BI80" s="305"/>
    </row>
    <row r="81" spans="34:61" ht="12.75">
      <c r="AH81" s="305"/>
      <c r="AI81" s="306"/>
      <c r="AJ81" s="305"/>
      <c r="AK81" s="305"/>
      <c r="AL81" s="305"/>
      <c r="AM81" s="305"/>
      <c r="AN81" s="305"/>
      <c r="AO81" s="305"/>
      <c r="AP81" s="305"/>
      <c r="AQ81" s="305"/>
      <c r="AR81" s="305"/>
      <c r="AS81" s="305"/>
      <c r="AT81" s="305"/>
      <c r="AU81" s="305"/>
      <c r="AV81" s="305"/>
      <c r="AW81" s="305"/>
      <c r="AX81" s="305"/>
      <c r="AY81" s="305"/>
      <c r="AZ81" s="305"/>
      <c r="BA81" s="305"/>
      <c r="BB81" s="305"/>
      <c r="BC81" s="305"/>
      <c r="BD81" s="305"/>
      <c r="BE81" s="305"/>
      <c r="BF81" s="305"/>
      <c r="BG81" s="305"/>
      <c r="BH81" s="305"/>
      <c r="BI81" s="305"/>
    </row>
    <row r="82" spans="34:61" ht="12.75">
      <c r="AH82" s="305"/>
      <c r="AI82" s="306"/>
      <c r="AJ82" s="305"/>
      <c r="AK82" s="305"/>
      <c r="AL82" s="305"/>
      <c r="AM82" s="305"/>
      <c r="AN82" s="305"/>
      <c r="AO82" s="305"/>
      <c r="AP82" s="305"/>
      <c r="AQ82" s="305"/>
      <c r="AR82" s="305"/>
      <c r="AS82" s="305"/>
      <c r="AT82" s="305"/>
      <c r="AU82" s="305"/>
      <c r="AV82" s="305"/>
      <c r="AW82" s="305"/>
      <c r="AX82" s="305"/>
      <c r="AY82" s="305"/>
      <c r="AZ82" s="305"/>
      <c r="BA82" s="305"/>
      <c r="BB82" s="305"/>
      <c r="BC82" s="305"/>
      <c r="BD82" s="305"/>
      <c r="BE82" s="305"/>
      <c r="BF82" s="305"/>
      <c r="BG82" s="305"/>
      <c r="BH82" s="305"/>
      <c r="BI82" s="305"/>
    </row>
    <row r="83" spans="34:61" ht="12.75">
      <c r="AH83" s="305"/>
      <c r="AI83" s="306"/>
      <c r="AJ83" s="305"/>
      <c r="AK83" s="305"/>
      <c r="AL83" s="305"/>
      <c r="AM83" s="305"/>
      <c r="AN83" s="305"/>
      <c r="AO83" s="305"/>
      <c r="AP83" s="305"/>
      <c r="AQ83" s="305"/>
      <c r="AR83" s="305"/>
      <c r="AS83" s="305"/>
      <c r="AT83" s="305"/>
      <c r="AU83" s="305"/>
      <c r="AV83" s="305"/>
      <c r="AW83" s="305"/>
      <c r="AX83" s="305"/>
      <c r="AY83" s="305"/>
      <c r="AZ83" s="305"/>
      <c r="BA83" s="305"/>
      <c r="BB83" s="305"/>
      <c r="BC83" s="305"/>
      <c r="BD83" s="305"/>
      <c r="BE83" s="305"/>
      <c r="BF83" s="305"/>
      <c r="BG83" s="305"/>
      <c r="BH83" s="305"/>
      <c r="BI83" s="305"/>
    </row>
    <row r="84" spans="34:61" ht="12.75">
      <c r="AH84" s="305"/>
      <c r="AI84" s="306"/>
      <c r="AJ84" s="305"/>
      <c r="AK84" s="305"/>
      <c r="AL84" s="305"/>
      <c r="AM84" s="305"/>
      <c r="AN84" s="305"/>
      <c r="AO84" s="305"/>
      <c r="AP84" s="305"/>
      <c r="AQ84" s="305"/>
      <c r="AR84" s="305"/>
      <c r="AS84" s="305"/>
      <c r="AT84" s="305"/>
      <c r="AU84" s="305"/>
      <c r="AV84" s="305"/>
      <c r="AW84" s="305"/>
      <c r="AX84" s="305"/>
      <c r="AY84" s="305"/>
      <c r="AZ84" s="305"/>
      <c r="BA84" s="305"/>
      <c r="BB84" s="305"/>
      <c r="BC84" s="305"/>
      <c r="BD84" s="305"/>
      <c r="BE84" s="305"/>
      <c r="BF84" s="305"/>
      <c r="BG84" s="305"/>
      <c r="BH84" s="305"/>
      <c r="BI84" s="305"/>
    </row>
    <row r="85" spans="34:61" ht="12.75">
      <c r="AH85" s="305"/>
      <c r="AI85" s="306"/>
      <c r="AJ85" s="305"/>
      <c r="AK85" s="305"/>
      <c r="AL85" s="305"/>
      <c r="AM85" s="305"/>
      <c r="AN85" s="305"/>
      <c r="AO85" s="305"/>
      <c r="AP85" s="305"/>
      <c r="AQ85" s="305"/>
      <c r="AR85" s="305"/>
      <c r="AS85" s="305"/>
      <c r="AT85" s="305"/>
      <c r="AU85" s="305"/>
      <c r="AV85" s="305"/>
      <c r="AW85" s="305"/>
      <c r="AX85" s="305"/>
      <c r="AY85" s="305"/>
      <c r="AZ85" s="305"/>
      <c r="BA85" s="305"/>
      <c r="BB85" s="305"/>
      <c r="BC85" s="305"/>
      <c r="BD85" s="305"/>
      <c r="BE85" s="305"/>
      <c r="BF85" s="305"/>
      <c r="BG85" s="305"/>
      <c r="BH85" s="305"/>
      <c r="BI85" s="305"/>
    </row>
    <row r="86" spans="34:61" ht="12.75">
      <c r="AH86" s="305"/>
      <c r="AI86" s="306"/>
      <c r="AJ86" s="305"/>
      <c r="AK86" s="305"/>
      <c r="AL86" s="305"/>
      <c r="AM86" s="305"/>
      <c r="AN86" s="305"/>
      <c r="AO86" s="305"/>
      <c r="AP86" s="305"/>
      <c r="AQ86" s="305"/>
      <c r="AR86" s="305"/>
      <c r="AS86" s="305"/>
      <c r="AT86" s="305"/>
      <c r="AU86" s="305"/>
      <c r="AV86" s="305"/>
      <c r="AW86" s="305"/>
      <c r="AX86" s="305"/>
      <c r="AY86" s="305"/>
      <c r="AZ86" s="305"/>
      <c r="BA86" s="305"/>
      <c r="BB86" s="305"/>
      <c r="BC86" s="305"/>
      <c r="BD86" s="305"/>
      <c r="BE86" s="305"/>
      <c r="BF86" s="305"/>
      <c r="BG86" s="305"/>
      <c r="BH86" s="305"/>
      <c r="BI86" s="305"/>
    </row>
    <row r="87" spans="34:61" ht="12.75">
      <c r="AH87" s="305"/>
      <c r="AI87" s="306"/>
      <c r="AJ87" s="305"/>
      <c r="AK87" s="305"/>
      <c r="AL87" s="305"/>
      <c r="AM87" s="305"/>
      <c r="AN87" s="305"/>
      <c r="AO87" s="305"/>
      <c r="AP87" s="305"/>
      <c r="AQ87" s="305"/>
      <c r="AR87" s="305"/>
      <c r="AS87" s="305"/>
      <c r="AT87" s="305"/>
      <c r="AU87" s="305"/>
      <c r="AV87" s="305"/>
      <c r="AW87" s="305"/>
      <c r="AX87" s="305"/>
      <c r="AY87" s="305"/>
      <c r="AZ87" s="305"/>
      <c r="BA87" s="305"/>
      <c r="BB87" s="305"/>
      <c r="BC87" s="305"/>
      <c r="BD87" s="305"/>
      <c r="BE87" s="305"/>
      <c r="BF87" s="305"/>
      <c r="BG87" s="305"/>
      <c r="BH87" s="305"/>
      <c r="BI87" s="305"/>
    </row>
    <row r="88" spans="34:61" ht="12.75">
      <c r="AH88" s="305"/>
      <c r="AI88" s="306"/>
      <c r="AJ88" s="305"/>
      <c r="AK88" s="305"/>
      <c r="AL88" s="305"/>
      <c r="AM88" s="305"/>
      <c r="AN88" s="305"/>
      <c r="AO88" s="305"/>
      <c r="AP88" s="305"/>
      <c r="AQ88" s="305"/>
      <c r="AR88" s="305"/>
      <c r="AS88" s="305"/>
      <c r="AT88" s="305"/>
      <c r="AU88" s="305"/>
      <c r="AV88" s="305"/>
      <c r="AW88" s="305"/>
      <c r="AX88" s="305"/>
      <c r="AY88" s="305"/>
      <c r="AZ88" s="305"/>
      <c r="BA88" s="305"/>
      <c r="BB88" s="305"/>
      <c r="BC88" s="305"/>
      <c r="BD88" s="305"/>
      <c r="BE88" s="305"/>
      <c r="BF88" s="305"/>
      <c r="BG88" s="305"/>
      <c r="BH88" s="305"/>
      <c r="BI88" s="305"/>
    </row>
    <row r="89" spans="34:61" ht="12.75">
      <c r="AH89" s="305"/>
      <c r="AI89" s="306"/>
      <c r="AJ89" s="305"/>
      <c r="AK89" s="305"/>
      <c r="AL89" s="305"/>
      <c r="AM89" s="305"/>
      <c r="AN89" s="305"/>
      <c r="AO89" s="305"/>
      <c r="AP89" s="305"/>
      <c r="AQ89" s="305"/>
      <c r="AR89" s="305"/>
      <c r="AS89" s="305"/>
      <c r="AT89" s="305"/>
      <c r="AU89" s="305"/>
      <c r="AV89" s="305"/>
      <c r="AW89" s="305"/>
      <c r="AX89" s="305"/>
      <c r="AY89" s="305"/>
      <c r="AZ89" s="305"/>
      <c r="BA89" s="305"/>
      <c r="BB89" s="305"/>
      <c r="BC89" s="305"/>
      <c r="BD89" s="305"/>
      <c r="BE89" s="305"/>
      <c r="BF89" s="305"/>
      <c r="BG89" s="305"/>
      <c r="BH89" s="305"/>
      <c r="BI89" s="305"/>
    </row>
    <row r="90" spans="34:61" ht="12.75">
      <c r="AH90" s="305"/>
      <c r="AI90" s="306"/>
      <c r="AJ90" s="305"/>
      <c r="AK90" s="305"/>
      <c r="AL90" s="305"/>
      <c r="AM90" s="305"/>
      <c r="AN90" s="305"/>
      <c r="AO90" s="305"/>
      <c r="AP90" s="305"/>
      <c r="AQ90" s="305"/>
      <c r="AR90" s="305"/>
      <c r="AS90" s="305"/>
      <c r="AT90" s="305"/>
      <c r="AU90" s="305"/>
      <c r="AV90" s="305"/>
      <c r="AW90" s="305"/>
      <c r="AX90" s="305"/>
      <c r="AY90" s="305"/>
      <c r="AZ90" s="305"/>
      <c r="BA90" s="305"/>
      <c r="BB90" s="305"/>
      <c r="BC90" s="305"/>
      <c r="BD90" s="305"/>
      <c r="BE90" s="305"/>
      <c r="BF90" s="305"/>
      <c r="BG90" s="305"/>
      <c r="BH90" s="305"/>
      <c r="BI90" s="305"/>
    </row>
    <row r="91" spans="34:61" ht="12.75">
      <c r="AH91" s="305"/>
      <c r="AI91" s="306"/>
      <c r="AJ91" s="305"/>
      <c r="AK91" s="305"/>
      <c r="AL91" s="305"/>
      <c r="AM91" s="305"/>
      <c r="AN91" s="305"/>
      <c r="AO91" s="305"/>
      <c r="AP91" s="305"/>
      <c r="AQ91" s="305"/>
      <c r="AR91" s="305"/>
      <c r="AS91" s="305"/>
      <c r="AT91" s="305"/>
      <c r="AU91" s="305"/>
      <c r="AV91" s="305"/>
      <c r="AW91" s="305"/>
      <c r="AX91" s="305"/>
      <c r="AY91" s="305"/>
      <c r="AZ91" s="305"/>
      <c r="BA91" s="305"/>
      <c r="BB91" s="305"/>
      <c r="BC91" s="305"/>
      <c r="BD91" s="305"/>
      <c r="BE91" s="305"/>
      <c r="BF91" s="305"/>
      <c r="BG91" s="305"/>
      <c r="BH91" s="305"/>
      <c r="BI91" s="305"/>
    </row>
    <row r="92" spans="34:61" ht="12.75">
      <c r="AH92" s="305"/>
      <c r="AI92" s="306"/>
      <c r="AJ92" s="305"/>
      <c r="AK92" s="305"/>
      <c r="AL92" s="305"/>
      <c r="AM92" s="305"/>
      <c r="AN92" s="305"/>
      <c r="AO92" s="305"/>
      <c r="AP92" s="305"/>
      <c r="AQ92" s="305"/>
      <c r="AR92" s="305"/>
      <c r="AS92" s="305"/>
      <c r="AT92" s="305"/>
      <c r="AU92" s="305"/>
      <c r="AV92" s="305"/>
      <c r="AW92" s="305"/>
      <c r="AX92" s="305"/>
      <c r="AY92" s="305"/>
      <c r="AZ92" s="305"/>
      <c r="BA92" s="305"/>
      <c r="BB92" s="305"/>
      <c r="BC92" s="305"/>
      <c r="BD92" s="305"/>
      <c r="BE92" s="305"/>
      <c r="BF92" s="305"/>
      <c r="BG92" s="305"/>
      <c r="BH92" s="305"/>
      <c r="BI92" s="305"/>
    </row>
    <row r="93" spans="34:61" ht="12.75">
      <c r="AH93" s="305"/>
      <c r="AI93" s="306"/>
      <c r="AJ93" s="305"/>
      <c r="AK93" s="305"/>
      <c r="AL93" s="305"/>
      <c r="AM93" s="305"/>
      <c r="AN93" s="305"/>
      <c r="AO93" s="305"/>
      <c r="AP93" s="305"/>
      <c r="AQ93" s="305"/>
      <c r="AR93" s="305"/>
      <c r="AS93" s="305"/>
      <c r="AT93" s="305"/>
      <c r="AU93" s="305"/>
      <c r="AV93" s="305"/>
      <c r="AW93" s="305"/>
      <c r="AX93" s="305"/>
      <c r="AY93" s="305"/>
      <c r="AZ93" s="305"/>
      <c r="BA93" s="305"/>
      <c r="BB93" s="305"/>
      <c r="BC93" s="305"/>
      <c r="BD93" s="305"/>
      <c r="BE93" s="305"/>
      <c r="BF93" s="305"/>
      <c r="BG93" s="305"/>
      <c r="BH93" s="305"/>
      <c r="BI93" s="305"/>
    </row>
    <row r="94" spans="34:61" ht="12.75">
      <c r="AH94" s="305"/>
      <c r="AI94" s="306"/>
      <c r="AJ94" s="305"/>
      <c r="AK94" s="305"/>
      <c r="AL94" s="305"/>
      <c r="AM94" s="305"/>
      <c r="AN94" s="305"/>
      <c r="AO94" s="305"/>
      <c r="AP94" s="305"/>
      <c r="AQ94" s="305"/>
      <c r="AR94" s="305"/>
      <c r="AS94" s="305"/>
      <c r="AT94" s="305"/>
      <c r="AU94" s="305"/>
      <c r="AV94" s="305"/>
      <c r="AW94" s="305"/>
      <c r="AX94" s="305"/>
      <c r="AY94" s="305"/>
      <c r="AZ94" s="305"/>
      <c r="BA94" s="305"/>
      <c r="BB94" s="305"/>
      <c r="BC94" s="305"/>
      <c r="BD94" s="305"/>
      <c r="BE94" s="305"/>
      <c r="BF94" s="305"/>
      <c r="BG94" s="305"/>
      <c r="BH94" s="305"/>
      <c r="BI94" s="305"/>
    </row>
  </sheetData>
  <sheetProtection selectLockedCells="1" selectUnlockedCells="1"/>
  <mergeCells count="79">
    <mergeCell ref="Y4:Y7"/>
    <mergeCell ref="Z4:Z7"/>
    <mergeCell ref="U4:U7"/>
    <mergeCell ref="BF4:BF7"/>
    <mergeCell ref="BI4:BI7"/>
    <mergeCell ref="B1:BM1"/>
    <mergeCell ref="AI2:AJ7"/>
    <mergeCell ref="BL2:BL7"/>
    <mergeCell ref="BM2:BM7"/>
    <mergeCell ref="BD4:BD7"/>
    <mergeCell ref="BE4:BE7"/>
    <mergeCell ref="BK4:BK7"/>
    <mergeCell ref="J2:O2"/>
    <mergeCell ref="D3:D5"/>
    <mergeCell ref="E3:E5"/>
    <mergeCell ref="AA4:AA7"/>
    <mergeCell ref="AE4:AE7"/>
    <mergeCell ref="AB4:AB7"/>
    <mergeCell ref="AC4:AC7"/>
    <mergeCell ref="AG4:AG7"/>
    <mergeCell ref="BN2:BN7"/>
    <mergeCell ref="AF4:AF7"/>
    <mergeCell ref="BG4:BG7"/>
    <mergeCell ref="BH4:BH7"/>
    <mergeCell ref="I4:I5"/>
    <mergeCell ref="T4:T7"/>
    <mergeCell ref="V4:V7"/>
    <mergeCell ref="W4:W7"/>
    <mergeCell ref="AQ4:AQ7"/>
    <mergeCell ref="AD4:AD7"/>
    <mergeCell ref="A6:B6"/>
    <mergeCell ref="A7:B7"/>
    <mergeCell ref="A15:B15"/>
    <mergeCell ref="BJ4:BJ7"/>
    <mergeCell ref="R4:R7"/>
    <mergeCell ref="S4:S7"/>
    <mergeCell ref="A2:A5"/>
    <mergeCell ref="B2:B5"/>
    <mergeCell ref="C2:C5"/>
    <mergeCell ref="D2:I2"/>
    <mergeCell ref="A23:B23"/>
    <mergeCell ref="P4:P7"/>
    <mergeCell ref="Q4:Q7"/>
    <mergeCell ref="F3:F5"/>
    <mergeCell ref="G3:I3"/>
    <mergeCell ref="J3:K3"/>
    <mergeCell ref="L3:M3"/>
    <mergeCell ref="N3:O3"/>
    <mergeCell ref="G4:G5"/>
    <mergeCell ref="H4:H5"/>
    <mergeCell ref="AH2:AH7"/>
    <mergeCell ref="X4:X7"/>
    <mergeCell ref="AR4:AR7"/>
    <mergeCell ref="AY4:AY7"/>
    <mergeCell ref="AZ4:AZ7"/>
    <mergeCell ref="AK4:AK7"/>
    <mergeCell ref="AL4:AL7"/>
    <mergeCell ref="AX4:AX7"/>
    <mergeCell ref="AM4:AM7"/>
    <mergeCell ref="AN4:AN7"/>
    <mergeCell ref="AO4:AO7"/>
    <mergeCell ref="AP4:AP7"/>
    <mergeCell ref="BA4:BA7"/>
    <mergeCell ref="BB4:BB7"/>
    <mergeCell ref="BC4:BC7"/>
    <mergeCell ref="AS4:AS7"/>
    <mergeCell ref="AT4:AT7"/>
    <mergeCell ref="AV4:AV7"/>
    <mergeCell ref="AW4:AW7"/>
    <mergeCell ref="AU4:AU7"/>
    <mergeCell ref="A56:F57"/>
    <mergeCell ref="G56:G61"/>
    <mergeCell ref="A58:F61"/>
    <mergeCell ref="H59:I59"/>
    <mergeCell ref="H60:I60"/>
    <mergeCell ref="H61:I61"/>
    <mergeCell ref="H56:I56"/>
    <mergeCell ref="H57:I57"/>
    <mergeCell ref="H58:I58"/>
  </mergeCells>
  <printOptions/>
  <pageMargins left="0.375" right="0.1763888888888889" top="0.86" bottom="1.025" header="0.25277777777777777" footer="0.7875"/>
  <pageSetup horizontalDpi="300" verticalDpi="300" orientation="landscape" paperSize="9" scale="62" r:id="rId1"/>
  <headerFooter alignWithMargins="0">
    <oddHeader>&amp;C&amp;"Arial,Обычный"&amp;A</oddHeader>
    <oddFooter>&amp;C&amp;"Arial,Обычный"Страница &amp;P</oddFooter>
  </headerFooter>
  <rowBreaks count="1" manualBreakCount="1">
    <brk id="35" max="6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375" right="0.1763888888888889" top="0.49027777777777776" bottom="1.025" header="0.25277777777777777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375" right="0.1763888888888889" top="0.49027777777777776" bottom="1.025" header="0.25277777777777777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ПК</cp:lastModifiedBy>
  <cp:lastPrinted>2018-09-29T07:17:27Z</cp:lastPrinted>
  <dcterms:created xsi:type="dcterms:W3CDTF">2016-01-27T10:07:24Z</dcterms:created>
  <dcterms:modified xsi:type="dcterms:W3CDTF">2018-10-22T06:42:52Z</dcterms:modified>
  <cp:category/>
  <cp:version/>
  <cp:contentType/>
  <cp:contentStatus/>
</cp:coreProperties>
</file>