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ТРАКт.-15-18" sheetId="1" r:id="rId1"/>
    <sheet name="ГРАФИК-ТРАКт.-16-19 (1 курс)" sheetId="2" r:id="rId2"/>
    <sheet name="Лист2" sheetId="3" r:id="rId3"/>
    <sheet name="Лист3" sheetId="4" r:id="rId4"/>
  </sheets>
  <definedNames>
    <definedName name="_edn1" localSheetId="1">'ГРАФИК-ТРАКт.-16-19 (1 курс)'!$A$58</definedName>
    <definedName name="_edn1" localSheetId="0">'УП-ТРАКт.-15-18'!$A$63</definedName>
    <definedName name="_edn1">#REF!</definedName>
    <definedName name="_ednref1" localSheetId="1">'ГРАФИК-ТРАКт.-16-19 (1 курс)'!#REF!</definedName>
    <definedName name="_ednref1" localSheetId="0">'УП-ТРАКт.-15-18'!$C$2</definedName>
    <definedName name="_ednref1">#REF!</definedName>
    <definedName name="_xlnm.Print_Area" localSheetId="1">'ГРАФИК-ТРАКт.-16-19 (1 курс)'!$A$1:$BK$47</definedName>
    <definedName name="_xlnm.Print_Area" localSheetId="0">'УП-ТРАКт.-15-18'!$A$1:$O$62</definedName>
  </definedNames>
  <calcPr fullCalcOnLoad="1"/>
</workbook>
</file>

<file path=xl/sharedStrings.xml><?xml version="1.0" encoding="utf-8"?>
<sst xmlns="http://schemas.openxmlformats.org/spreadsheetml/2006/main" count="394" uniqueCount="225">
  <si>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</si>
  <si>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</si>
  <si>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</si>
  <si>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</si>
  <si>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</si>
  <si>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</si>
  <si>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</si>
  <si>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</si>
  <si>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</si>
  <si>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</si>
  <si>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</si>
  <si>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</si>
  <si>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</si>
  <si>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</si>
  <si>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</si>
  <si>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</si>
  <si>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</si>
  <si>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</si>
  <si>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</si>
  <si>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</si>
  <si>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9ДЗ/3Э</t>
  </si>
  <si>
    <t>-,-,-,-,ДЗ</t>
  </si>
  <si>
    <t>Иностранный язык</t>
  </si>
  <si>
    <t xml:space="preserve">История </t>
  </si>
  <si>
    <t>Обществознание (включая экономику и право)</t>
  </si>
  <si>
    <t xml:space="preserve">   </t>
  </si>
  <si>
    <t xml:space="preserve">Химия </t>
  </si>
  <si>
    <t>-,-,ДЗ</t>
  </si>
  <si>
    <t>Биология</t>
  </si>
  <si>
    <t>Физическая культура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</si>
  <si>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</si>
  <si>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</si>
  <si>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</si>
  <si>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</si>
  <si>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</si>
  <si>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Информатика и ИКТ</t>
  </si>
  <si>
    <t>Физика</t>
  </si>
  <si>
    <t>ОП.00</t>
  </si>
  <si>
    <t xml:space="preserve">Общепрофессиональный цикл 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</si>
  <si>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</si>
  <si>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</si>
  <si>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</si>
  <si>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</si>
  <si>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</si>
  <si>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</si>
  <si>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-,Э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</si>
  <si>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</si>
  <si>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</si>
  <si>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</si>
  <si>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</si>
  <si>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</si>
  <si>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</si>
  <si>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</si>
  <si>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</si>
  <si>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</si>
  <si>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</si>
  <si>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МДК.01.01</t>
  </si>
  <si>
    <t>Технологии механизированных работ в сельском хозяйстве</t>
  </si>
  <si>
    <t>МДК 01.02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</si>
  <si>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</si>
  <si>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</si>
  <si>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</si>
  <si>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</si>
  <si>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</si>
  <si>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0</t>
  </si>
  <si>
    <t>ФК.00</t>
  </si>
  <si>
    <t>-,-,-,З,ДЗ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</si>
  <si>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</si>
  <si>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</si>
  <si>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</si>
  <si>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</si>
  <si>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Дисциплин, МДК</t>
  </si>
  <si>
    <t>УП</t>
  </si>
  <si>
    <t>36</t>
  </si>
  <si>
    <t>48</t>
  </si>
  <si>
    <t>ПП</t>
  </si>
  <si>
    <t>экзаменов</t>
  </si>
  <si>
    <t>1</t>
  </si>
  <si>
    <t>2</t>
  </si>
  <si>
    <t xml:space="preserve">диф.зачетов </t>
  </si>
  <si>
    <t>5</t>
  </si>
  <si>
    <t xml:space="preserve">зачетов </t>
  </si>
  <si>
    <t>ВСЕГО</t>
  </si>
  <si>
    <t>Теоретическая подготовка водителей автомобилей категории «С»</t>
  </si>
  <si>
    <t>ОУД.01</t>
  </si>
  <si>
    <t>-,-,-,-,Э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</si>
  <si>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</si>
  <si>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</si>
  <si>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</si>
  <si>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</si>
  <si>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</si>
  <si>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</si>
  <si>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</si>
  <si>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</si>
  <si>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</si>
  <si>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</si>
  <si>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</si>
  <si>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</si>
  <si>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</si>
  <si>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</si>
  <si>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</si>
  <si>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</si>
  <si>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</si>
  <si>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</si>
  <si>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ДЗ</t>
  </si>
  <si>
    <t>16 нед</t>
  </si>
  <si>
    <t>16 нед.</t>
  </si>
  <si>
    <t>23 нед.</t>
  </si>
  <si>
    <t>23 нед</t>
  </si>
  <si>
    <t>21 нед.</t>
  </si>
  <si>
    <t>-,-,Э</t>
  </si>
  <si>
    <t>-,-,-,-.-,ДЗ</t>
  </si>
  <si>
    <t>-,-,-,-,-,ДЗ</t>
  </si>
  <si>
    <t>-,ДЗ,-,ДЗ,-,ДЗ</t>
  </si>
  <si>
    <t>7</t>
  </si>
  <si>
    <t>9</t>
  </si>
  <si>
    <t>132</t>
  </si>
  <si>
    <t>696</t>
  </si>
  <si>
    <t>564</t>
  </si>
  <si>
    <t>Индивидуальный проект</t>
  </si>
  <si>
    <t>3</t>
  </si>
  <si>
    <t>96</t>
  </si>
  <si>
    <t>306</t>
  </si>
  <si>
    <t>324</t>
  </si>
  <si>
    <t>360</t>
  </si>
  <si>
    <t>480</t>
  </si>
  <si>
    <t>690</t>
  </si>
  <si>
    <t>270</t>
  </si>
  <si>
    <t>2 н.</t>
  </si>
  <si>
    <t>Государственная (итоговая) аттестация с 11.06.2018 г  по 24.06.2018 г:                          защита выпускной квалификационной работы</t>
  </si>
  <si>
    <t>ПМ.03</t>
  </si>
  <si>
    <t>Транспортировка грузов</t>
  </si>
  <si>
    <t>МДК.03.01</t>
  </si>
  <si>
    <t>УП.03</t>
  </si>
  <si>
    <t>ПП.03</t>
  </si>
  <si>
    <t>Математика: алгебра и начала математического анализа, геометрия</t>
  </si>
  <si>
    <r>
      <t>Консультации</t>
    </r>
    <r>
      <rPr>
        <sz val="10"/>
        <color indexed="8"/>
        <rFont val="Times New Roman"/>
        <family val="1"/>
      </rPr>
      <t xml:space="preserve"> на учебную группу по 100 часов в год (всего 250 час.)</t>
    </r>
  </si>
  <si>
    <t>УД.14</t>
  </si>
  <si>
    <t>УД.15</t>
  </si>
  <si>
    <t>УД.16</t>
  </si>
  <si>
    <t>УД.17</t>
  </si>
  <si>
    <t>-,-,-Э</t>
  </si>
  <si>
    <t>З,З,ДЗ</t>
  </si>
  <si>
    <t>-,-.-,ДЗ</t>
  </si>
  <si>
    <t>-,-,-,-,-,З</t>
  </si>
  <si>
    <t>-</t>
  </si>
  <si>
    <t>318</t>
  </si>
  <si>
    <t>Общеобразовательный цикл</t>
  </si>
  <si>
    <t>264</t>
  </si>
  <si>
    <t>ИТОГО</t>
  </si>
  <si>
    <t>84</t>
  </si>
  <si>
    <t>156</t>
  </si>
  <si>
    <t>528</t>
  </si>
  <si>
    <t>672</t>
  </si>
  <si>
    <t>492</t>
  </si>
  <si>
    <t>-,-,-,Э</t>
  </si>
  <si>
    <t>Э(к</t>
  </si>
  <si>
    <t>Э(к)</t>
  </si>
  <si>
    <t>29.12-11.01.</t>
  </si>
  <si>
    <t>Основы  учебно-исследовательской деятельности студента (ОУИРС)</t>
  </si>
  <si>
    <t xml:space="preserve">Русский язык и литература. Русский язык </t>
  </si>
  <si>
    <t>Русский язык и литература. Литература</t>
  </si>
  <si>
    <t>576</t>
  </si>
  <si>
    <t>ОУД.14</t>
  </si>
  <si>
    <t>УД</t>
  </si>
  <si>
    <t>З</t>
  </si>
  <si>
    <t>УД.01</t>
  </si>
  <si>
    <t>УД.02</t>
  </si>
  <si>
    <t>УД.03</t>
  </si>
  <si>
    <t>УД.04</t>
  </si>
  <si>
    <t>Э</t>
  </si>
  <si>
    <t>График учебного процесса для основной профессиональной образовательной программы по профессии 35.01.13 Тракторист-машинист сельскохозяйственного производства  1 курс (2016-2019 уч.год)</t>
  </si>
  <si>
    <t xml:space="preserve">Литература </t>
  </si>
  <si>
    <t>01.09-03.09</t>
  </si>
  <si>
    <t>05.09-10.09</t>
  </si>
  <si>
    <t>12.09-17.09</t>
  </si>
  <si>
    <t>19.09-24.09</t>
  </si>
  <si>
    <t>26.09-01.10</t>
  </si>
  <si>
    <t>03.10-08.10</t>
  </si>
  <si>
    <t>10.10-15.10</t>
  </si>
  <si>
    <t>17.10-22.10</t>
  </si>
  <si>
    <t>24.10-29.10</t>
  </si>
  <si>
    <t>31.10-05.11</t>
  </si>
  <si>
    <t>07.11-12.11</t>
  </si>
  <si>
    <t>14.11-19.11</t>
  </si>
  <si>
    <t>21.11-26.11</t>
  </si>
  <si>
    <t>28.11-03.12</t>
  </si>
  <si>
    <t>05.12-10.12</t>
  </si>
  <si>
    <t>12.12-17.12</t>
  </si>
  <si>
    <t>19.12-21.12</t>
  </si>
  <si>
    <t>22.12-28.12</t>
  </si>
  <si>
    <t>12.01-14.01</t>
  </si>
  <si>
    <t>16.01.-21.01</t>
  </si>
  <si>
    <t>23.01-28.01</t>
  </si>
  <si>
    <t>30.01-04.02</t>
  </si>
  <si>
    <t>06.02-11.02</t>
  </si>
  <si>
    <t>13.02-18.02</t>
  </si>
  <si>
    <t>20.02-25.02</t>
  </si>
  <si>
    <t>27.02-04.03</t>
  </si>
  <si>
    <t>06.03-11.03</t>
  </si>
  <si>
    <t>13.03-18.03</t>
  </si>
  <si>
    <t>20.03-25.03</t>
  </si>
  <si>
    <t>27.03-01.04</t>
  </si>
  <si>
    <t>03.04-08.04</t>
  </si>
  <si>
    <t>10.04-15.04</t>
  </si>
  <si>
    <t>17.04-22.04</t>
  </si>
  <si>
    <t>24.04-29.04</t>
  </si>
  <si>
    <t>01.05-06.05</t>
  </si>
  <si>
    <t>08.05-13.05</t>
  </si>
  <si>
    <t>15.05-20.05</t>
  </si>
  <si>
    <t>22.05-27.05</t>
  </si>
  <si>
    <t>29.05-03.06</t>
  </si>
  <si>
    <t>05.06-11.06</t>
  </si>
  <si>
    <t>12.06-17.06</t>
  </si>
  <si>
    <t>19.06-21.06</t>
  </si>
  <si>
    <t>22.06-28.06</t>
  </si>
  <si>
    <t>Русский язык</t>
  </si>
  <si>
    <t xml:space="preserve">  </t>
  </si>
  <si>
    <t>Информатика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</si>
  <si>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                                                                                                                                                                35.01.13 Тракторист-машинист сельскохозяйственного производства                                                                                                                                                                                                                                                  (2018-2021 уч.год)</t>
  </si>
  <si>
    <t>ОУД.15</t>
  </si>
  <si>
    <t>Государственная (итоговая) аттестация с 15.06.2021 г  по 28.06.2021 г:                          защита выпускной квалификационной работы по ПМ.01 Эксплуатация и техническое обслуживание сельскохозяйственных машин и оборудования</t>
  </si>
  <si>
    <t>Астрономия</t>
  </si>
  <si>
    <t>УД.05</t>
  </si>
  <si>
    <t>Основы учебно-исследовательской работы студента (ОУИРС)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</si>
</sst>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5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49" fontId="12" fillId="34" borderId="16" xfId="0" applyNumberFormat="1" applyFont="1" applyFill="1" applyBorder="1" applyAlignment="1">
      <alignment horizontal="center" vertical="center" wrapText="1"/>
    </xf>
    <xf numFmtId="49" fontId="12" fillId="36" borderId="15" xfId="0" applyNumberFormat="1" applyFont="1" applyFill="1" applyBorder="1" applyAlignment="1">
      <alignment horizontal="center" vertical="center" wrapText="1"/>
    </xf>
    <xf numFmtId="49" fontId="12" fillId="37" borderId="14" xfId="0" applyNumberFormat="1" applyFont="1" applyFill="1" applyBorder="1" applyAlignment="1">
      <alignment horizontal="center" vertical="center" wrapText="1"/>
    </xf>
    <xf numFmtId="49" fontId="12" fillId="37" borderId="15" xfId="0" applyNumberFormat="1" applyFont="1" applyFill="1" applyBorder="1" applyAlignment="1">
      <alignment horizontal="center" vertical="center" wrapText="1"/>
    </xf>
    <xf numFmtId="49" fontId="12" fillId="37" borderId="16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12" fillId="33" borderId="22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11" fillId="40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11" fillId="11" borderId="17" xfId="0" applyNumberFormat="1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0" fontId="12" fillId="39" borderId="15" xfId="0" applyFont="1" applyFill="1" applyBorder="1" applyAlignment="1">
      <alignment horizontal="center" vertical="center" wrapText="1"/>
    </xf>
    <xf numFmtId="0" fontId="11" fillId="39" borderId="3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11" fillId="4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42" borderId="16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7" fillId="0" borderId="0" xfId="0" applyNumberFormat="1" applyFont="1" applyBorder="1" applyAlignment="1">
      <alignment horizontal="right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18" fillId="43" borderId="3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44" borderId="16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43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center" vertical="center" wrapText="1"/>
    </xf>
    <xf numFmtId="0" fontId="18" fillId="43" borderId="30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45" borderId="28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horizontal="center" vertical="center" wrapText="1"/>
    </xf>
    <xf numFmtId="0" fontId="2" fillId="45" borderId="25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43" borderId="1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6" fillId="46" borderId="2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top" wrapText="1"/>
    </xf>
    <xf numFmtId="0" fontId="2" fillId="43" borderId="1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43" borderId="24" xfId="0" applyFont="1" applyFill="1" applyBorder="1" applyAlignment="1">
      <alignment horizontal="left" vertical="top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8" borderId="28" xfId="0" applyFont="1" applyFill="1" applyBorder="1" applyAlignment="1">
      <alignment horizontal="center" vertical="center" wrapText="1"/>
    </xf>
    <xf numFmtId="0" fontId="2" fillId="48" borderId="25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49" borderId="42" xfId="0" applyFont="1" applyFill="1" applyBorder="1" applyAlignment="1">
      <alignment horizontal="center" vertical="center" wrapText="1"/>
    </xf>
    <xf numFmtId="0" fontId="2" fillId="50" borderId="16" xfId="0" applyFont="1" applyFill="1" applyBorder="1" applyAlignment="1">
      <alignment horizontal="center" vertical="center" wrapText="1"/>
    </xf>
    <xf numFmtId="0" fontId="2" fillId="49" borderId="43" xfId="0" applyFont="1" applyFill="1" applyBorder="1" applyAlignment="1">
      <alignment horizontal="center" vertical="center" wrapText="1"/>
    </xf>
    <xf numFmtId="0" fontId="2" fillId="51" borderId="17" xfId="0" applyFont="1" applyFill="1" applyBorder="1" applyAlignment="1">
      <alignment horizontal="left" vertical="top" wrapText="1"/>
    </xf>
    <xf numFmtId="0" fontId="18" fillId="51" borderId="35" xfId="0" applyFont="1" applyFill="1" applyBorder="1" applyAlignment="1">
      <alignment horizontal="center" vertical="center" wrapText="1"/>
    </xf>
    <xf numFmtId="0" fontId="18" fillId="50" borderId="25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46" borderId="21" xfId="0" applyFont="1" applyFill="1" applyBorder="1" applyAlignment="1">
      <alignment horizontal="center" vertical="center" wrapText="1"/>
    </xf>
    <xf numFmtId="0" fontId="11" fillId="46" borderId="20" xfId="0" applyFont="1" applyFill="1" applyBorder="1" applyAlignment="1">
      <alignment horizontal="center" vertical="center" wrapText="1"/>
    </xf>
    <xf numFmtId="49" fontId="18" fillId="46" borderId="18" xfId="0" applyNumberFormat="1" applyFont="1" applyFill="1" applyBorder="1" applyAlignment="1">
      <alignment horizontal="center" vertical="center" wrapText="1"/>
    </xf>
    <xf numFmtId="0" fontId="11" fillId="40" borderId="32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 vertical="center" wrapText="1"/>
    </xf>
    <xf numFmtId="0" fontId="12" fillId="39" borderId="1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43" borderId="54" xfId="0" applyFont="1" applyFill="1" applyBorder="1" applyAlignment="1">
      <alignment horizontal="center" vertical="center" wrapText="1"/>
    </xf>
    <xf numFmtId="0" fontId="18" fillId="46" borderId="29" xfId="0" applyFont="1" applyFill="1" applyBorder="1" applyAlignment="1">
      <alignment horizontal="center" vertical="center" wrapText="1"/>
    </xf>
    <xf numFmtId="0" fontId="18" fillId="46" borderId="5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center" vertical="center"/>
    </xf>
    <xf numFmtId="0" fontId="18" fillId="45" borderId="12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0" fontId="18" fillId="17" borderId="2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45" borderId="14" xfId="0" applyFont="1" applyFill="1" applyBorder="1" applyAlignment="1">
      <alignment horizontal="center" vertical="center"/>
    </xf>
    <xf numFmtId="0" fontId="18" fillId="45" borderId="1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 vertical="center"/>
    </xf>
    <xf numFmtId="0" fontId="18" fillId="45" borderId="31" xfId="0" applyFont="1" applyFill="1" applyBorder="1" applyAlignment="1">
      <alignment horizontal="center" vertical="center"/>
    </xf>
    <xf numFmtId="0" fontId="18" fillId="45" borderId="29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18" fillId="45" borderId="27" xfId="0" applyFont="1" applyFill="1" applyBorder="1" applyAlignment="1">
      <alignment horizontal="center" vertical="center"/>
    </xf>
    <xf numFmtId="0" fontId="18" fillId="45" borderId="26" xfId="0" applyFont="1" applyFill="1" applyBorder="1" applyAlignment="1">
      <alignment horizontal="center" vertical="center"/>
    </xf>
    <xf numFmtId="0" fontId="18" fillId="45" borderId="33" xfId="0" applyFont="1" applyFill="1" applyBorder="1" applyAlignment="1">
      <alignment horizontal="center" vertical="center"/>
    </xf>
    <xf numFmtId="0" fontId="18" fillId="45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7" xfId="0" applyFont="1" applyBorder="1" applyAlignment="1">
      <alignment/>
    </xf>
    <xf numFmtId="0" fontId="2" fillId="49" borderId="24" xfId="0" applyFont="1" applyFill="1" applyBorder="1" applyAlignment="1">
      <alignment horizontal="left" vertical="top" wrapText="1"/>
    </xf>
    <xf numFmtId="0" fontId="12" fillId="52" borderId="15" xfId="0" applyFont="1" applyFill="1" applyBorder="1" applyAlignment="1">
      <alignment horizontal="center" vertical="center" wrapText="1"/>
    </xf>
    <xf numFmtId="0" fontId="12" fillId="52" borderId="16" xfId="0" applyFont="1" applyFill="1" applyBorder="1" applyAlignment="1">
      <alignment horizontal="center" vertical="center" wrapText="1"/>
    </xf>
    <xf numFmtId="49" fontId="2" fillId="53" borderId="24" xfId="0" applyNumberFormat="1" applyFont="1" applyFill="1" applyBorder="1" applyAlignment="1">
      <alignment horizontal="center" vertical="center" wrapText="1"/>
    </xf>
    <xf numFmtId="0" fontId="2" fillId="51" borderId="25" xfId="0" applyFont="1" applyFill="1" applyBorder="1" applyAlignment="1">
      <alignment horizontal="center" vertical="center" wrapText="1"/>
    </xf>
    <xf numFmtId="0" fontId="2" fillId="50" borderId="25" xfId="0" applyFont="1" applyFill="1" applyBorder="1" applyAlignment="1">
      <alignment horizontal="center" vertical="center" wrapText="1"/>
    </xf>
    <xf numFmtId="0" fontId="2" fillId="51" borderId="3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2" fillId="43" borderId="16" xfId="0" applyFont="1" applyFill="1" applyBorder="1" applyAlignment="1">
      <alignment horizontal="center" vertical="center" wrapText="1"/>
    </xf>
    <xf numFmtId="0" fontId="4" fillId="43" borderId="42" xfId="0" applyFont="1" applyFill="1" applyBorder="1" applyAlignment="1">
      <alignment horizontal="center" vertical="center" wrapText="1"/>
    </xf>
    <xf numFmtId="0" fontId="4" fillId="43" borderId="19" xfId="0" applyFont="1" applyFill="1" applyBorder="1" applyAlignment="1">
      <alignment horizontal="center" vertical="center" wrapText="1"/>
    </xf>
    <xf numFmtId="0" fontId="2" fillId="43" borderId="43" xfId="0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horizontal="center" vertical="center" wrapText="1"/>
    </xf>
    <xf numFmtId="0" fontId="2" fillId="43" borderId="15" xfId="0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49" fontId="6" fillId="54" borderId="15" xfId="0" applyNumberFormat="1" applyFont="1" applyFill="1" applyBorder="1" applyAlignment="1">
      <alignment horizontal="center" vertical="center" wrapText="1"/>
    </xf>
    <xf numFmtId="49" fontId="12" fillId="36" borderId="16" xfId="0" applyNumberFormat="1" applyFont="1" applyFill="1" applyBorder="1" applyAlignment="1">
      <alignment horizontal="center" vertical="center" wrapText="1"/>
    </xf>
    <xf numFmtId="0" fontId="12" fillId="36" borderId="16" xfId="0" applyNumberFormat="1" applyFont="1" applyFill="1" applyBorder="1" applyAlignment="1">
      <alignment horizontal="center" vertical="center" wrapText="1"/>
    </xf>
    <xf numFmtId="49" fontId="12" fillId="36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top" textRotation="90" wrapText="1"/>
    </xf>
    <xf numFmtId="0" fontId="18" fillId="0" borderId="58" xfId="0" applyFont="1" applyFill="1" applyBorder="1" applyAlignment="1">
      <alignment horizontal="left" vertical="top" wrapText="1"/>
    </xf>
    <xf numFmtId="0" fontId="18" fillId="0" borderId="59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39" xfId="0" applyFont="1" applyFill="1" applyBorder="1" applyAlignment="1">
      <alignment horizontal="left" vertical="top" wrapText="1"/>
    </xf>
    <xf numFmtId="0" fontId="18" fillId="0" borderId="60" xfId="0" applyFont="1" applyFill="1" applyBorder="1" applyAlignment="1">
      <alignment horizontal="left" vertical="top" wrapText="1"/>
    </xf>
    <xf numFmtId="0" fontId="18" fillId="0" borderId="61" xfId="0" applyFont="1" applyFill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11" borderId="63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55" borderId="20" xfId="0" applyFill="1" applyBorder="1" applyAlignment="1">
      <alignment/>
    </xf>
    <xf numFmtId="0" fontId="0" fillId="55" borderId="19" xfId="0" applyFill="1" applyBorder="1" applyAlignment="1">
      <alignment/>
    </xf>
    <xf numFmtId="0" fontId="0" fillId="55" borderId="21" xfId="0" applyFill="1" applyBorder="1" applyAlignment="1">
      <alignment/>
    </xf>
    <xf numFmtId="0" fontId="2" fillId="56" borderId="27" xfId="0" applyFont="1" applyFill="1" applyBorder="1" applyAlignment="1">
      <alignment horizontal="left" vertical="top" wrapText="1"/>
    </xf>
    <xf numFmtId="0" fontId="7" fillId="56" borderId="58" xfId="0" applyFont="1" applyFill="1" applyBorder="1" applyAlignment="1">
      <alignment horizontal="left" vertical="top" wrapText="1"/>
    </xf>
    <xf numFmtId="0" fontId="7" fillId="56" borderId="18" xfId="0" applyFont="1" applyFill="1" applyBorder="1" applyAlignment="1">
      <alignment horizontal="left" vertical="top" wrapText="1"/>
    </xf>
    <xf numFmtId="0" fontId="7" fillId="56" borderId="63" xfId="0" applyFont="1" applyFill="1" applyBorder="1" applyAlignment="1">
      <alignment horizontal="left" vertical="top" wrapText="1"/>
    </xf>
    <xf numFmtId="0" fontId="2" fillId="56" borderId="63" xfId="0" applyFont="1" applyFill="1" applyBorder="1" applyAlignment="1">
      <alignment vertical="center" wrapText="1"/>
    </xf>
    <xf numFmtId="0" fontId="7" fillId="56" borderId="64" xfId="0" applyFont="1" applyFill="1" applyBorder="1" applyAlignment="1">
      <alignment horizontal="center" vertical="center" wrapText="1"/>
    </xf>
    <xf numFmtId="0" fontId="7" fillId="57" borderId="65" xfId="0" applyFont="1" applyFill="1" applyBorder="1" applyAlignment="1">
      <alignment horizontal="center" vertical="center" wrapText="1"/>
    </xf>
    <xf numFmtId="0" fontId="7" fillId="56" borderId="66" xfId="0" applyFont="1" applyFill="1" applyBorder="1" applyAlignment="1">
      <alignment horizontal="center" vertical="center" wrapText="1"/>
    </xf>
    <xf numFmtId="0" fontId="7" fillId="57" borderId="54" xfId="0" applyFont="1" applyFill="1" applyBorder="1" applyAlignment="1">
      <alignment horizontal="center" vertical="center" wrapText="1"/>
    </xf>
    <xf numFmtId="0" fontId="7" fillId="56" borderId="67" xfId="0" applyFont="1" applyFill="1" applyBorder="1" applyAlignment="1">
      <alignment horizontal="center" vertical="center" wrapText="1"/>
    </xf>
    <xf numFmtId="0" fontId="0" fillId="11" borderId="58" xfId="0" applyFill="1" applyBorder="1" applyAlignment="1">
      <alignment/>
    </xf>
    <xf numFmtId="0" fontId="0" fillId="11" borderId="18" xfId="0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39" borderId="1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58" borderId="2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58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62" xfId="0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11" fillId="0" borderId="7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top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40" borderId="71" xfId="0" applyFont="1" applyFill="1" applyBorder="1" applyAlignment="1">
      <alignment horizontal="center" vertical="center" wrapText="1"/>
    </xf>
    <xf numFmtId="0" fontId="11" fillId="40" borderId="5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6" fillId="59" borderId="51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top" wrapText="1"/>
    </xf>
    <xf numFmtId="49" fontId="12" fillId="40" borderId="51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top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top" wrapText="1"/>
    </xf>
    <xf numFmtId="49" fontId="12" fillId="0" borderId="74" xfId="0" applyNumberFormat="1" applyFont="1" applyFill="1" applyBorder="1" applyAlignment="1">
      <alignment horizontal="center" vertical="center" wrapText="1"/>
    </xf>
    <xf numFmtId="49" fontId="16" fillId="0" borderId="7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6" fillId="59" borderId="74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top" wrapText="1"/>
    </xf>
    <xf numFmtId="0" fontId="2" fillId="49" borderId="1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58" borderId="46" xfId="0" applyFont="1" applyFill="1" applyBorder="1" applyAlignment="1">
      <alignment horizontal="center" vertical="center"/>
    </xf>
    <xf numFmtId="0" fontId="4" fillId="58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60" borderId="4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38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8" fillId="60" borderId="37" xfId="0" applyFont="1" applyFill="1" applyBorder="1" applyAlignment="1">
      <alignment horizontal="center" vertical="center"/>
    </xf>
    <xf numFmtId="0" fontId="18" fillId="60" borderId="24" xfId="0" applyFont="1" applyFill="1" applyBorder="1" applyAlignment="1">
      <alignment horizontal="center" vertical="center"/>
    </xf>
    <xf numFmtId="0" fontId="18" fillId="60" borderId="38" xfId="0" applyFont="1" applyFill="1" applyBorder="1" applyAlignment="1">
      <alignment horizontal="center" vertical="center"/>
    </xf>
    <xf numFmtId="0" fontId="18" fillId="60" borderId="17" xfId="0" applyFont="1" applyFill="1" applyBorder="1" applyAlignment="1">
      <alignment horizontal="center" vertical="center"/>
    </xf>
    <xf numFmtId="0" fontId="0" fillId="60" borderId="58" xfId="0" applyFill="1" applyBorder="1" applyAlignment="1">
      <alignment/>
    </xf>
    <xf numFmtId="0" fontId="0" fillId="60" borderId="18" xfId="0" applyFill="1" applyBorder="1" applyAlignment="1">
      <alignment/>
    </xf>
    <xf numFmtId="0" fontId="18" fillId="60" borderId="63" xfId="0" applyFont="1" applyFill="1" applyBorder="1" applyAlignment="1">
      <alignment horizontal="center" vertical="center"/>
    </xf>
    <xf numFmtId="0" fontId="18" fillId="60" borderId="30" xfId="0" applyFont="1" applyFill="1" applyBorder="1" applyAlignment="1">
      <alignment horizontal="center" vertical="center"/>
    </xf>
    <xf numFmtId="0" fontId="18" fillId="60" borderId="25" xfId="0" applyFont="1" applyFill="1" applyBorder="1" applyAlignment="1">
      <alignment horizontal="center" vertical="center"/>
    </xf>
    <xf numFmtId="0" fontId="18" fillId="60" borderId="32" xfId="0" applyFont="1" applyFill="1" applyBorder="1" applyAlignment="1">
      <alignment horizontal="center" vertical="center"/>
    </xf>
    <xf numFmtId="0" fontId="18" fillId="60" borderId="16" xfId="0" applyFont="1" applyFill="1" applyBorder="1" applyAlignment="1">
      <alignment horizontal="center" vertical="center"/>
    </xf>
    <xf numFmtId="0" fontId="8" fillId="60" borderId="17" xfId="0" applyFont="1" applyFill="1" applyBorder="1" applyAlignment="1">
      <alignment horizontal="center" vertical="center" wrapText="1"/>
    </xf>
    <xf numFmtId="0" fontId="2" fillId="61" borderId="17" xfId="0" applyFont="1" applyFill="1" applyBorder="1" applyAlignment="1">
      <alignment horizontal="left" vertical="top" wrapText="1"/>
    </xf>
    <xf numFmtId="0" fontId="7" fillId="61" borderId="17" xfId="0" applyFont="1" applyFill="1" applyBorder="1" applyAlignment="1">
      <alignment horizontal="center" vertical="center" wrapText="1"/>
    </xf>
    <xf numFmtId="0" fontId="2" fillId="61" borderId="25" xfId="0" applyFont="1" applyFill="1" applyBorder="1" applyAlignment="1">
      <alignment horizontal="center" vertical="center" wrapText="1"/>
    </xf>
    <xf numFmtId="0" fontId="2" fillId="62" borderId="68" xfId="0" applyFont="1" applyFill="1" applyBorder="1" applyAlignment="1">
      <alignment horizontal="center" vertical="center" wrapText="1"/>
    </xf>
    <xf numFmtId="0" fontId="2" fillId="61" borderId="35" xfId="0" applyFont="1" applyFill="1" applyBorder="1" applyAlignment="1">
      <alignment horizontal="center" vertical="center" wrapText="1"/>
    </xf>
    <xf numFmtId="0" fontId="2" fillId="62" borderId="25" xfId="0" applyFont="1" applyFill="1" applyBorder="1" applyAlignment="1">
      <alignment horizontal="center" vertical="center" wrapText="1"/>
    </xf>
    <xf numFmtId="0" fontId="2" fillId="61" borderId="36" xfId="0" applyFont="1" applyFill="1" applyBorder="1" applyAlignment="1">
      <alignment horizontal="center" vertical="center" wrapText="1"/>
    </xf>
    <xf numFmtId="0" fontId="7" fillId="61" borderId="27" xfId="0" applyFont="1" applyFill="1" applyBorder="1" applyAlignment="1">
      <alignment horizontal="center" vertical="center" wrapText="1"/>
    </xf>
    <xf numFmtId="0" fontId="7" fillId="61" borderId="26" xfId="0" applyFont="1" applyFill="1" applyBorder="1" applyAlignment="1">
      <alignment horizontal="center" vertical="center" wrapText="1"/>
    </xf>
    <xf numFmtId="0" fontId="7" fillId="61" borderId="25" xfId="0" applyFont="1" applyFill="1" applyBorder="1" applyAlignment="1">
      <alignment horizontal="center" vertical="center" wrapText="1"/>
    </xf>
    <xf numFmtId="0" fontId="18" fillId="60" borderId="27" xfId="0" applyFont="1" applyFill="1" applyBorder="1" applyAlignment="1">
      <alignment horizontal="center" vertical="center"/>
    </xf>
    <xf numFmtId="0" fontId="18" fillId="60" borderId="26" xfId="0" applyFont="1" applyFill="1" applyBorder="1" applyAlignment="1">
      <alignment horizontal="center" vertical="center"/>
    </xf>
    <xf numFmtId="0" fontId="7" fillId="61" borderId="58" xfId="0" applyFont="1" applyFill="1" applyBorder="1" applyAlignment="1">
      <alignment horizontal="left" vertical="top" wrapText="1"/>
    </xf>
    <xf numFmtId="0" fontId="2" fillId="61" borderId="58" xfId="0" applyFont="1" applyFill="1" applyBorder="1" applyAlignment="1">
      <alignment vertical="center" wrapText="1"/>
    </xf>
    <xf numFmtId="0" fontId="7" fillId="61" borderId="80" xfId="0" applyFont="1" applyFill="1" applyBorder="1" applyAlignment="1">
      <alignment horizontal="center" vertical="center" wrapText="1"/>
    </xf>
    <xf numFmtId="0" fontId="7" fillId="62" borderId="81" xfId="0" applyFont="1" applyFill="1" applyBorder="1" applyAlignment="1">
      <alignment horizontal="center" vertical="center" wrapText="1"/>
    </xf>
    <xf numFmtId="0" fontId="7" fillId="62" borderId="13" xfId="0" applyFont="1" applyFill="1" applyBorder="1" applyAlignment="1">
      <alignment horizontal="center" vertical="center" wrapText="1"/>
    </xf>
    <xf numFmtId="0" fontId="7" fillId="61" borderId="82" xfId="0" applyFont="1" applyFill="1" applyBorder="1" applyAlignment="1">
      <alignment horizontal="center" vertical="center" wrapText="1"/>
    </xf>
    <xf numFmtId="0" fontId="7" fillId="61" borderId="50" xfId="0" applyFont="1" applyFill="1" applyBorder="1" applyAlignment="1">
      <alignment horizontal="center" vertical="center" wrapText="1"/>
    </xf>
    <xf numFmtId="0" fontId="0" fillId="60" borderId="12" xfId="0" applyFill="1" applyBorder="1" applyAlignment="1">
      <alignment/>
    </xf>
    <xf numFmtId="0" fontId="0" fillId="60" borderId="13" xfId="0" applyFill="1" applyBorder="1" applyAlignment="1">
      <alignment/>
    </xf>
    <xf numFmtId="0" fontId="0" fillId="60" borderId="11" xfId="0" applyFill="1" applyBorder="1" applyAlignment="1">
      <alignment/>
    </xf>
    <xf numFmtId="0" fontId="2" fillId="11" borderId="25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/>
    </xf>
    <xf numFmtId="0" fontId="18" fillId="63" borderId="14" xfId="0" applyFont="1" applyFill="1" applyBorder="1" applyAlignment="1">
      <alignment horizontal="center" vertical="center"/>
    </xf>
    <xf numFmtId="0" fontId="18" fillId="63" borderId="15" xfId="0" applyFont="1" applyFill="1" applyBorder="1" applyAlignment="1">
      <alignment horizontal="center" vertical="center"/>
    </xf>
    <xf numFmtId="0" fontId="0" fillId="63" borderId="14" xfId="0" applyFill="1" applyBorder="1" applyAlignment="1">
      <alignment/>
    </xf>
    <xf numFmtId="0" fontId="0" fillId="63" borderId="15" xfId="0" applyFill="1" applyBorder="1" applyAlignment="1">
      <alignment/>
    </xf>
    <xf numFmtId="0" fontId="18" fillId="63" borderId="31" xfId="0" applyFont="1" applyFill="1" applyBorder="1" applyAlignment="1">
      <alignment horizontal="center" vertical="center"/>
    </xf>
    <xf numFmtId="0" fontId="18" fillId="63" borderId="29" xfId="0" applyFont="1" applyFill="1" applyBorder="1" applyAlignment="1">
      <alignment horizontal="center" vertical="center"/>
    </xf>
    <xf numFmtId="0" fontId="18" fillId="63" borderId="27" xfId="0" applyFont="1" applyFill="1" applyBorder="1" applyAlignment="1">
      <alignment horizontal="center" vertical="center"/>
    </xf>
    <xf numFmtId="0" fontId="18" fillId="63" borderId="26" xfId="0" applyFont="1" applyFill="1" applyBorder="1" applyAlignment="1">
      <alignment horizontal="center" vertical="center"/>
    </xf>
    <xf numFmtId="0" fontId="4" fillId="64" borderId="58" xfId="0" applyFont="1" applyFill="1" applyBorder="1" applyAlignment="1">
      <alignment horizontal="left" vertical="top" wrapText="1"/>
    </xf>
    <xf numFmtId="49" fontId="2" fillId="11" borderId="24" xfId="0" applyNumberFormat="1" applyFont="1" applyFill="1" applyBorder="1" applyAlignment="1">
      <alignment horizontal="center" vertical="center" wrapText="1"/>
    </xf>
    <xf numFmtId="0" fontId="2" fillId="64" borderId="16" xfId="0" applyFont="1" applyFill="1" applyBorder="1" applyAlignment="1">
      <alignment horizontal="center" vertical="center" wrapText="1"/>
    </xf>
    <xf numFmtId="0" fontId="2" fillId="65" borderId="83" xfId="0" applyFont="1" applyFill="1" applyBorder="1" applyAlignment="1">
      <alignment horizontal="center" vertical="center" wrapText="1"/>
    </xf>
    <xf numFmtId="0" fontId="2" fillId="64" borderId="42" xfId="0" applyFont="1" applyFill="1" applyBorder="1" applyAlignment="1">
      <alignment horizontal="center" vertical="center" wrapText="1"/>
    </xf>
    <xf numFmtId="0" fontId="2" fillId="66" borderId="16" xfId="0" applyFont="1" applyFill="1" applyBorder="1" applyAlignment="1">
      <alignment horizontal="center" vertical="center" wrapText="1"/>
    </xf>
    <xf numFmtId="0" fontId="2" fillId="64" borderId="43" xfId="0" applyFont="1" applyFill="1" applyBorder="1" applyAlignment="1">
      <alignment horizontal="center" vertical="center" wrapText="1"/>
    </xf>
    <xf numFmtId="0" fontId="7" fillId="64" borderId="14" xfId="0" applyFont="1" applyFill="1" applyBorder="1" applyAlignment="1">
      <alignment horizontal="center" vertical="center" wrapText="1"/>
    </xf>
    <xf numFmtId="0" fontId="7" fillId="64" borderId="15" xfId="0" applyFont="1" applyFill="1" applyBorder="1" applyAlignment="1">
      <alignment horizontal="center" vertical="center" wrapText="1"/>
    </xf>
    <xf numFmtId="0" fontId="7" fillId="64" borderId="16" xfId="0" applyFont="1" applyFill="1" applyBorder="1" applyAlignment="1">
      <alignment horizontal="center" vertical="center" wrapText="1"/>
    </xf>
    <xf numFmtId="0" fontId="18" fillId="11" borderId="53" xfId="0" applyFont="1" applyFill="1" applyBorder="1" applyAlignment="1">
      <alignment horizontal="center" vertical="center"/>
    </xf>
    <xf numFmtId="0" fontId="18" fillId="11" borderId="54" xfId="0" applyFont="1" applyFill="1" applyBorder="1" applyAlignment="1">
      <alignment horizontal="center" vertical="center"/>
    </xf>
    <xf numFmtId="0" fontId="18" fillId="11" borderId="52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/>
    </xf>
    <xf numFmtId="0" fontId="18" fillId="17" borderId="58" xfId="0" applyFont="1" applyFill="1" applyBorder="1" applyAlignment="1">
      <alignment horizontal="center" vertical="center"/>
    </xf>
    <xf numFmtId="0" fontId="4" fillId="11" borderId="46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/>
    </xf>
    <xf numFmtId="0" fontId="18" fillId="40" borderId="29" xfId="0" applyFont="1" applyFill="1" applyBorder="1" applyAlignment="1">
      <alignment horizontal="center" vertical="center"/>
    </xf>
    <xf numFmtId="0" fontId="18" fillId="40" borderId="15" xfId="0" applyFont="1" applyFill="1" applyBorder="1" applyAlignment="1">
      <alignment horizontal="center" vertical="center"/>
    </xf>
    <xf numFmtId="0" fontId="18" fillId="40" borderId="16" xfId="0" applyFont="1" applyFill="1" applyBorder="1" applyAlignment="1">
      <alignment horizontal="center" vertical="center"/>
    </xf>
    <xf numFmtId="0" fontId="18" fillId="40" borderId="70" xfId="0" applyFont="1" applyFill="1" applyBorder="1" applyAlignment="1">
      <alignment horizontal="center" vertical="center"/>
    </xf>
    <xf numFmtId="0" fontId="18" fillId="67" borderId="30" xfId="0" applyFont="1" applyFill="1" applyBorder="1" applyAlignment="1">
      <alignment horizontal="center" vertical="center"/>
    </xf>
    <xf numFmtId="0" fontId="11" fillId="40" borderId="34" xfId="0" applyFont="1" applyFill="1" applyBorder="1" applyAlignment="1">
      <alignment horizontal="center" vertical="center" wrapText="1"/>
    </xf>
    <xf numFmtId="0" fontId="11" fillId="40" borderId="14" xfId="0" applyFont="1" applyFill="1" applyBorder="1" applyAlignment="1">
      <alignment horizontal="center" vertical="center" wrapText="1"/>
    </xf>
    <xf numFmtId="0" fontId="11" fillId="40" borderId="74" xfId="0" applyFont="1" applyFill="1" applyBorder="1" applyAlignment="1">
      <alignment horizontal="center" vertical="center" wrapText="1"/>
    </xf>
    <xf numFmtId="0" fontId="8" fillId="68" borderId="17" xfId="0" applyFont="1" applyFill="1" applyBorder="1" applyAlignment="1">
      <alignment horizontal="center" vertical="center" wrapText="1"/>
    </xf>
    <xf numFmtId="0" fontId="7" fillId="68" borderId="19" xfId="0" applyFont="1" applyFill="1" applyBorder="1" applyAlignment="1">
      <alignment horizontal="center" vertical="center" wrapText="1"/>
    </xf>
    <xf numFmtId="0" fontId="7" fillId="68" borderId="23" xfId="0" applyFont="1" applyFill="1" applyBorder="1" applyAlignment="1">
      <alignment horizontal="center" vertical="center" wrapText="1"/>
    </xf>
    <xf numFmtId="0" fontId="7" fillId="68" borderId="20" xfId="0" applyFont="1" applyFill="1" applyBorder="1" applyAlignment="1">
      <alignment horizontal="center" vertical="center" wrapText="1"/>
    </xf>
    <xf numFmtId="0" fontId="7" fillId="68" borderId="21" xfId="0" applyFont="1" applyFill="1" applyBorder="1" applyAlignment="1">
      <alignment horizontal="center" vertical="center" wrapText="1"/>
    </xf>
    <xf numFmtId="0" fontId="7" fillId="68" borderId="22" xfId="0" applyFont="1" applyFill="1" applyBorder="1" applyAlignment="1">
      <alignment horizontal="center" vertical="center" wrapText="1"/>
    </xf>
    <xf numFmtId="0" fontId="10" fillId="68" borderId="17" xfId="0" applyFont="1" applyFill="1" applyBorder="1" applyAlignment="1">
      <alignment horizontal="center" vertical="center" wrapText="1"/>
    </xf>
    <xf numFmtId="0" fontId="7" fillId="68" borderId="28" xfId="0" applyFont="1" applyFill="1" applyBorder="1" applyAlignment="1">
      <alignment horizontal="center" vertical="center" wrapText="1"/>
    </xf>
    <xf numFmtId="0" fontId="7" fillId="68" borderId="46" xfId="0" applyFont="1" applyFill="1" applyBorder="1" applyAlignment="1">
      <alignment horizontal="center" vertical="center" wrapText="1"/>
    </xf>
    <xf numFmtId="0" fontId="7" fillId="68" borderId="27" xfId="0" applyFont="1" applyFill="1" applyBorder="1" applyAlignment="1">
      <alignment horizontal="center" vertical="center" wrapText="1"/>
    </xf>
    <xf numFmtId="0" fontId="7" fillId="68" borderId="25" xfId="0" applyFont="1" applyFill="1" applyBorder="1" applyAlignment="1">
      <alignment horizontal="center" vertical="center" wrapText="1"/>
    </xf>
    <xf numFmtId="0" fontId="7" fillId="68" borderId="26" xfId="0" applyFont="1" applyFill="1" applyBorder="1" applyAlignment="1">
      <alignment horizontal="center" vertical="center" wrapText="1"/>
    </xf>
    <xf numFmtId="0" fontId="7" fillId="68" borderId="47" xfId="0" applyFont="1" applyFill="1" applyBorder="1" applyAlignment="1">
      <alignment horizontal="center" vertical="center" wrapText="1"/>
    </xf>
    <xf numFmtId="0" fontId="7" fillId="68" borderId="77" xfId="0" applyFont="1" applyFill="1" applyBorder="1" applyAlignment="1">
      <alignment horizontal="center" vertical="center" wrapText="1"/>
    </xf>
    <xf numFmtId="0" fontId="9" fillId="68" borderId="58" xfId="0" applyFont="1" applyFill="1" applyBorder="1" applyAlignment="1">
      <alignment horizontal="left" vertical="center" wrapText="1"/>
    </xf>
    <xf numFmtId="0" fontId="9" fillId="68" borderId="58" xfId="0" applyFont="1" applyFill="1" applyBorder="1" applyAlignment="1">
      <alignment vertical="center" wrapText="1"/>
    </xf>
    <xf numFmtId="0" fontId="9" fillId="68" borderId="80" xfId="0" applyFont="1" applyFill="1" applyBorder="1" applyAlignment="1">
      <alignment horizontal="center" vertical="center" wrapText="1"/>
    </xf>
    <xf numFmtId="0" fontId="9" fillId="68" borderId="81" xfId="0" applyFont="1" applyFill="1" applyBorder="1" applyAlignment="1">
      <alignment horizontal="center" vertical="center" wrapText="1"/>
    </xf>
    <xf numFmtId="0" fontId="9" fillId="68" borderId="50" xfId="0" applyFont="1" applyFill="1" applyBorder="1" applyAlignment="1">
      <alignment horizontal="center" vertical="center" wrapText="1"/>
    </xf>
    <xf numFmtId="0" fontId="9" fillId="68" borderId="12" xfId="0" applyFont="1" applyFill="1" applyBorder="1" applyAlignment="1">
      <alignment horizontal="center" vertical="center" wrapText="1"/>
    </xf>
    <xf numFmtId="0" fontId="9" fillId="68" borderId="13" xfId="0" applyFont="1" applyFill="1" applyBorder="1" applyAlignment="1">
      <alignment horizontal="center" vertical="center" wrapText="1"/>
    </xf>
    <xf numFmtId="0" fontId="9" fillId="68" borderId="11" xfId="0" applyFont="1" applyFill="1" applyBorder="1" applyAlignment="1">
      <alignment horizontal="center" vertical="center" wrapText="1"/>
    </xf>
    <xf numFmtId="0" fontId="9" fillId="68" borderId="82" xfId="0" applyFont="1" applyFill="1" applyBorder="1" applyAlignment="1">
      <alignment horizontal="center" vertical="center" wrapText="1"/>
    </xf>
    <xf numFmtId="0" fontId="9" fillId="68" borderId="73" xfId="0" applyFont="1" applyFill="1" applyBorder="1" applyAlignment="1">
      <alignment horizontal="center" vertical="center" wrapText="1"/>
    </xf>
    <xf numFmtId="0" fontId="9" fillId="68" borderId="18" xfId="0" applyFont="1" applyFill="1" applyBorder="1" applyAlignment="1">
      <alignment horizontal="left" vertical="center" wrapText="1"/>
    </xf>
    <xf numFmtId="0" fontId="9" fillId="68" borderId="63" xfId="0" applyFont="1" applyFill="1" applyBorder="1" applyAlignment="1">
      <alignment horizontal="left" vertical="center" wrapText="1"/>
    </xf>
    <xf numFmtId="0" fontId="9" fillId="68" borderId="63" xfId="0" applyFont="1" applyFill="1" applyBorder="1" applyAlignment="1">
      <alignment vertical="center" wrapText="1"/>
    </xf>
    <xf numFmtId="0" fontId="9" fillId="68" borderId="64" xfId="0" applyFont="1" applyFill="1" applyBorder="1" applyAlignment="1">
      <alignment horizontal="center" vertical="center" wrapText="1"/>
    </xf>
    <xf numFmtId="0" fontId="9" fillId="68" borderId="65" xfId="0" applyFont="1" applyFill="1" applyBorder="1" applyAlignment="1">
      <alignment horizontal="center" vertical="center" wrapText="1"/>
    </xf>
    <xf numFmtId="0" fontId="9" fillId="68" borderId="66" xfId="0" applyFont="1" applyFill="1" applyBorder="1" applyAlignment="1">
      <alignment horizontal="center" vertical="center" wrapText="1"/>
    </xf>
    <xf numFmtId="0" fontId="9" fillId="68" borderId="53" xfId="0" applyFont="1" applyFill="1" applyBorder="1" applyAlignment="1">
      <alignment horizontal="center" vertical="center" wrapText="1"/>
    </xf>
    <xf numFmtId="0" fontId="9" fillId="68" borderId="54" xfId="0" applyFont="1" applyFill="1" applyBorder="1" applyAlignment="1">
      <alignment horizontal="center" vertical="center" wrapText="1"/>
    </xf>
    <xf numFmtId="0" fontId="9" fillId="68" borderId="52" xfId="0" applyFont="1" applyFill="1" applyBorder="1" applyAlignment="1">
      <alignment horizontal="center" vertical="center" wrapText="1"/>
    </xf>
    <xf numFmtId="0" fontId="9" fillId="68" borderId="67" xfId="0" applyFont="1" applyFill="1" applyBorder="1" applyAlignment="1">
      <alignment horizontal="center" vertical="center" wrapText="1"/>
    </xf>
    <xf numFmtId="0" fontId="9" fillId="68" borderId="84" xfId="0" applyFont="1" applyFill="1" applyBorder="1" applyAlignment="1">
      <alignment horizontal="center" vertical="center" wrapText="1"/>
    </xf>
    <xf numFmtId="0" fontId="9" fillId="68" borderId="17" xfId="0" applyFont="1" applyFill="1" applyBorder="1" applyAlignment="1">
      <alignment horizontal="left" vertical="center" wrapText="1"/>
    </xf>
    <xf numFmtId="49" fontId="9" fillId="68" borderId="17" xfId="0" applyNumberFormat="1" applyFont="1" applyFill="1" applyBorder="1" applyAlignment="1">
      <alignment horizontal="center" vertical="center" wrapText="1"/>
    </xf>
    <xf numFmtId="0" fontId="15" fillId="68" borderId="25" xfId="0" applyFont="1" applyFill="1" applyBorder="1" applyAlignment="1">
      <alignment horizontal="center" vertical="center" wrapText="1"/>
    </xf>
    <xf numFmtId="0" fontId="15" fillId="68" borderId="46" xfId="0" applyFont="1" applyFill="1" applyBorder="1" applyAlignment="1">
      <alignment horizontal="center" vertical="center" wrapText="1"/>
    </xf>
    <xf numFmtId="0" fontId="11" fillId="68" borderId="27" xfId="0" applyFont="1" applyFill="1" applyBorder="1" applyAlignment="1">
      <alignment horizontal="center" vertical="center" wrapText="1"/>
    </xf>
    <xf numFmtId="0" fontId="11" fillId="68" borderId="25" xfId="0" applyFont="1" applyFill="1" applyBorder="1" applyAlignment="1">
      <alignment horizontal="center" vertical="center" wrapText="1"/>
    </xf>
    <xf numFmtId="0" fontId="15" fillId="68" borderId="26" xfId="0" applyFont="1" applyFill="1" applyBorder="1" applyAlignment="1">
      <alignment horizontal="center" vertical="center" wrapText="1"/>
    </xf>
    <xf numFmtId="0" fontId="15" fillId="68" borderId="77" xfId="0" applyFont="1" applyFill="1" applyBorder="1" applyAlignment="1">
      <alignment horizontal="center" vertical="center" wrapText="1"/>
    </xf>
    <xf numFmtId="0" fontId="15" fillId="68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12" fillId="40" borderId="74" xfId="0" applyNumberFormat="1" applyFont="1" applyFill="1" applyBorder="1" applyAlignment="1">
      <alignment horizontal="center" vertical="center" wrapText="1"/>
    </xf>
    <xf numFmtId="49" fontId="12" fillId="40" borderId="14" xfId="0" applyNumberFormat="1" applyFont="1" applyFill="1" applyBorder="1" applyAlignment="1">
      <alignment horizontal="center" vertical="center" wrapText="1"/>
    </xf>
    <xf numFmtId="49" fontId="12" fillId="40" borderId="15" xfId="0" applyNumberFormat="1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69" borderId="24" xfId="0" applyFont="1" applyFill="1" applyBorder="1" applyAlignment="1">
      <alignment horizontal="left" vertical="center" wrapText="1"/>
    </xf>
    <xf numFmtId="49" fontId="9" fillId="69" borderId="24" xfId="0" applyNumberFormat="1" applyFont="1" applyFill="1" applyBorder="1" applyAlignment="1">
      <alignment horizontal="center" vertical="center" wrapText="1"/>
    </xf>
    <xf numFmtId="0" fontId="9" fillId="69" borderId="16" xfId="0" applyFont="1" applyFill="1" applyBorder="1" applyAlignment="1">
      <alignment horizontal="center" vertical="center" wrapText="1"/>
    </xf>
    <xf numFmtId="0" fontId="9" fillId="69" borderId="51" xfId="0" applyFont="1" applyFill="1" applyBorder="1" applyAlignment="1">
      <alignment horizontal="center" vertical="center" wrapText="1"/>
    </xf>
    <xf numFmtId="0" fontId="9" fillId="69" borderId="14" xfId="0" applyFont="1" applyFill="1" applyBorder="1" applyAlignment="1">
      <alignment horizontal="center" vertical="center" wrapText="1"/>
    </xf>
    <xf numFmtId="0" fontId="9" fillId="69" borderId="15" xfId="0" applyFont="1" applyFill="1" applyBorder="1" applyAlignment="1">
      <alignment horizontal="center" vertical="center" wrapText="1"/>
    </xf>
    <xf numFmtId="0" fontId="9" fillId="69" borderId="74" xfId="0" applyFont="1" applyFill="1" applyBorder="1" applyAlignment="1">
      <alignment horizontal="center" vertical="center" wrapText="1"/>
    </xf>
    <xf numFmtId="0" fontId="9" fillId="69" borderId="83" xfId="0" applyFont="1" applyFill="1" applyBorder="1" applyAlignment="1">
      <alignment horizontal="center" vertical="center" wrapText="1"/>
    </xf>
    <xf numFmtId="0" fontId="10" fillId="69" borderId="5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68" borderId="35" xfId="0" applyFont="1" applyFill="1" applyBorder="1" applyAlignment="1">
      <alignment horizontal="left" vertical="center" wrapText="1"/>
    </xf>
    <xf numFmtId="0" fontId="7" fillId="68" borderId="36" xfId="0" applyFont="1" applyFill="1" applyBorder="1" applyAlignment="1">
      <alignment horizontal="left" vertical="center" wrapText="1"/>
    </xf>
    <xf numFmtId="0" fontId="9" fillId="68" borderId="35" xfId="0" applyFont="1" applyFill="1" applyBorder="1" applyAlignment="1">
      <alignment horizontal="left" vertical="center" wrapText="1"/>
    </xf>
    <xf numFmtId="0" fontId="9" fillId="68" borderId="3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8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4" fillId="0" borderId="58" xfId="42" applyNumberFormat="1" applyFont="1" applyFill="1" applyBorder="1" applyAlignment="1" applyProtection="1">
      <alignment horizontal="center" vertical="top" wrapText="1"/>
      <protection/>
    </xf>
    <xf numFmtId="0" fontId="2" fillId="0" borderId="2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vertical="center" textRotation="90"/>
    </xf>
    <xf numFmtId="0" fontId="4" fillId="0" borderId="78" xfId="0" applyFont="1" applyFill="1" applyBorder="1" applyAlignment="1">
      <alignment vertical="center" textRotation="90"/>
    </xf>
    <xf numFmtId="0" fontId="4" fillId="0" borderId="54" xfId="0" applyFont="1" applyFill="1" applyBorder="1" applyAlignment="1">
      <alignment vertical="center" textRotation="90"/>
    </xf>
    <xf numFmtId="0" fontId="4" fillId="0" borderId="91" xfId="0" applyFont="1" applyFill="1" applyBorder="1" applyAlignment="1">
      <alignment horizontal="center" vertical="center" textRotation="90"/>
    </xf>
    <xf numFmtId="0" fontId="4" fillId="0" borderId="78" xfId="0" applyFont="1" applyFill="1" applyBorder="1" applyAlignment="1">
      <alignment horizontal="center" vertical="center" textRotation="90"/>
    </xf>
    <xf numFmtId="0" fontId="4" fillId="0" borderId="54" xfId="0" applyFont="1" applyFill="1" applyBorder="1" applyAlignment="1">
      <alignment horizontal="center" vertical="center" textRotation="90"/>
    </xf>
    <xf numFmtId="0" fontId="2" fillId="70" borderId="35" xfId="0" applyFont="1" applyFill="1" applyBorder="1" applyAlignment="1">
      <alignment horizontal="left" vertical="top" wrapText="1"/>
    </xf>
    <xf numFmtId="0" fontId="2" fillId="70" borderId="36" xfId="0" applyFont="1" applyFill="1" applyBorder="1" applyAlignment="1">
      <alignment horizontal="left" vertical="top" wrapText="1"/>
    </xf>
    <xf numFmtId="0" fontId="2" fillId="0" borderId="58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center" vertical="center" textRotation="90" wrapText="1"/>
    </xf>
    <xf numFmtId="0" fontId="2" fillId="49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4" fillId="11" borderId="95" xfId="0" applyFont="1" applyFill="1" applyBorder="1" applyAlignment="1">
      <alignment horizontal="center" vertical="center" textRotation="90"/>
    </xf>
    <xf numFmtId="0" fontId="4" fillId="11" borderId="96" xfId="0" applyFont="1" applyFill="1" applyBorder="1" applyAlignment="1">
      <alignment horizontal="center" vertical="center" textRotation="90"/>
    </xf>
    <xf numFmtId="0" fontId="4" fillId="11" borderId="66" xfId="0" applyFont="1" applyFill="1" applyBorder="1" applyAlignment="1">
      <alignment horizontal="center" vertical="center" textRotation="90"/>
    </xf>
    <xf numFmtId="0" fontId="4" fillId="60" borderId="90" xfId="0" applyFont="1" applyFill="1" applyBorder="1" applyAlignment="1">
      <alignment horizontal="center" vertical="center" textRotation="90"/>
    </xf>
    <xf numFmtId="0" fontId="4" fillId="60" borderId="55" xfId="0" applyFont="1" applyFill="1" applyBorder="1" applyAlignment="1">
      <alignment horizontal="center" vertical="center" textRotation="90"/>
    </xf>
    <xf numFmtId="0" fontId="4" fillId="60" borderId="63" xfId="0" applyFont="1" applyFill="1" applyBorder="1" applyAlignment="1">
      <alignment horizontal="center" vertical="center" textRotation="90"/>
    </xf>
    <xf numFmtId="0" fontId="2" fillId="61" borderId="35" xfId="0" applyFont="1" applyFill="1" applyBorder="1" applyAlignment="1">
      <alignment horizontal="left" vertical="top" wrapText="1"/>
    </xf>
    <xf numFmtId="0" fontId="2" fillId="61" borderId="36" xfId="0" applyFont="1" applyFill="1" applyBorder="1" applyAlignment="1">
      <alignment horizontal="left" vertical="top" wrapText="1"/>
    </xf>
    <xf numFmtId="0" fontId="2" fillId="11" borderId="35" xfId="0" applyFont="1" applyFill="1" applyBorder="1" applyAlignment="1">
      <alignment horizontal="left" vertical="top" wrapText="1"/>
    </xf>
    <xf numFmtId="0" fontId="2" fillId="11" borderId="36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center" textRotation="90"/>
    </xf>
    <xf numFmtId="0" fontId="4" fillId="58" borderId="97" xfId="0" applyFont="1" applyFill="1" applyBorder="1" applyAlignment="1">
      <alignment horizontal="center" vertical="center" textRotation="90"/>
    </xf>
    <xf numFmtId="0" fontId="4" fillId="58" borderId="98" xfId="0" applyFont="1" applyFill="1" applyBorder="1" applyAlignment="1">
      <alignment horizontal="center" vertical="center" textRotation="90"/>
    </xf>
    <xf numFmtId="0" fontId="4" fillId="58" borderId="52" xfId="0" applyFont="1" applyFill="1" applyBorder="1" applyAlignment="1">
      <alignment horizontal="center" vertical="center" textRotation="90"/>
    </xf>
    <xf numFmtId="0" fontId="4" fillId="58" borderId="99" xfId="0" applyFont="1" applyFill="1" applyBorder="1" applyAlignment="1">
      <alignment horizontal="center" vertical="center" textRotation="90"/>
    </xf>
    <xf numFmtId="0" fontId="4" fillId="58" borderId="79" xfId="0" applyFont="1" applyFill="1" applyBorder="1" applyAlignment="1">
      <alignment horizontal="center" vertical="center" textRotation="90"/>
    </xf>
    <xf numFmtId="0" fontId="4" fillId="58" borderId="53" xfId="0" applyFont="1" applyFill="1" applyBorder="1" applyAlignment="1">
      <alignment horizontal="center" vertical="center" textRotation="90"/>
    </xf>
    <xf numFmtId="0" fontId="4" fillId="11" borderId="27" xfId="0" applyFont="1" applyFill="1" applyBorder="1" applyAlignment="1">
      <alignment vertical="center" textRotation="90"/>
    </xf>
    <xf numFmtId="0" fontId="18" fillId="17" borderId="90" xfId="0" applyFont="1" applyFill="1" applyBorder="1" applyAlignment="1">
      <alignment horizontal="center" vertical="center" textRotation="90"/>
    </xf>
    <xf numFmtId="0" fontId="18" fillId="17" borderId="55" xfId="0" applyFont="1" applyFill="1" applyBorder="1" applyAlignment="1">
      <alignment horizontal="center" vertical="center" textRotation="90"/>
    </xf>
    <xf numFmtId="0" fontId="18" fillId="17" borderId="63" xfId="0" applyFont="1" applyFill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top" wrapText="1"/>
    </xf>
    <xf numFmtId="0" fontId="2" fillId="43" borderId="16" xfId="0" applyFont="1" applyFill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4" fillId="11" borderId="90" xfId="0" applyFont="1" applyFill="1" applyBorder="1" applyAlignment="1">
      <alignment horizontal="center" vertical="center" textRotation="90"/>
    </xf>
    <xf numFmtId="0" fontId="4" fillId="11" borderId="55" xfId="0" applyFont="1" applyFill="1" applyBorder="1" applyAlignment="1">
      <alignment horizontal="center" vertical="center" textRotation="90"/>
    </xf>
    <xf numFmtId="0" fontId="4" fillId="11" borderId="63" xfId="0" applyFont="1" applyFill="1" applyBorder="1" applyAlignment="1">
      <alignment horizontal="center" vertical="center" textRotation="90"/>
    </xf>
    <xf numFmtId="0" fontId="4" fillId="45" borderId="100" xfId="0" applyFont="1" applyFill="1" applyBorder="1" applyAlignment="1">
      <alignment horizontal="center" vertical="center" textRotation="90"/>
    </xf>
    <xf numFmtId="0" fontId="4" fillId="45" borderId="101" xfId="0" applyFont="1" applyFill="1" applyBorder="1" applyAlignment="1">
      <alignment horizontal="center" vertical="center" textRotation="90"/>
    </xf>
    <xf numFmtId="0" fontId="4" fillId="45" borderId="86" xfId="0" applyFont="1" applyFill="1" applyBorder="1" applyAlignment="1">
      <alignment horizontal="center" vertical="center" textRotation="90"/>
    </xf>
    <xf numFmtId="0" fontId="4" fillId="45" borderId="93" xfId="0" applyFont="1" applyFill="1" applyBorder="1" applyAlignment="1">
      <alignment horizontal="center" vertical="center" textRotation="90"/>
    </xf>
    <xf numFmtId="0" fontId="4" fillId="45" borderId="87" xfId="0" applyFont="1" applyFill="1" applyBorder="1" applyAlignment="1">
      <alignment horizontal="center" vertical="center" textRotation="90"/>
    </xf>
    <xf numFmtId="0" fontId="4" fillId="45" borderId="94" xfId="0" applyFont="1" applyFill="1" applyBorder="1" applyAlignment="1">
      <alignment horizontal="center" vertical="center" textRotation="90"/>
    </xf>
    <xf numFmtId="0" fontId="18" fillId="11" borderId="90" xfId="0" applyFont="1" applyFill="1" applyBorder="1" applyAlignment="1">
      <alignment horizontal="center" vertical="center" textRotation="90"/>
    </xf>
    <xf numFmtId="0" fontId="18" fillId="11" borderId="55" xfId="0" applyFont="1" applyFill="1" applyBorder="1" applyAlignment="1">
      <alignment horizontal="center" vertical="center" textRotation="90"/>
    </xf>
    <xf numFmtId="0" fontId="18" fillId="11" borderId="63" xfId="0" applyFont="1" applyFill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3"/>
  <sheetViews>
    <sheetView tabSelected="1" zoomScaleSheetLayoutView="80" workbookViewId="0" topLeftCell="A1">
      <selection activeCell="I12" sqref="I12"/>
    </sheetView>
  </sheetViews>
  <sheetFormatPr defaultColWidth="11.625" defaultRowHeight="12.75"/>
  <cols>
    <col min="1" max="1" width="13.875" style="331" customWidth="1"/>
    <col min="2" max="2" width="66.75390625" style="332" customWidth="1"/>
    <col min="3" max="3" width="15.875" style="332" customWidth="1"/>
    <col min="4" max="4" width="9.125" style="332" customWidth="1"/>
    <col min="5" max="5" width="7.75390625" style="332" hidden="1" customWidth="1"/>
    <col min="6" max="6" width="10.125" style="332" customWidth="1"/>
    <col min="7" max="7" width="10.25390625" style="332" customWidth="1"/>
    <col min="8" max="8" width="8.375" style="332" hidden="1" customWidth="1"/>
    <col min="9" max="9" width="10.875" style="332" customWidth="1"/>
    <col min="10" max="10" width="10.625" style="0" customWidth="1"/>
    <col min="11" max="11" width="9.875" style="0" customWidth="1"/>
    <col min="12" max="12" width="9.375" style="332" customWidth="1"/>
    <col min="13" max="13" width="10.25390625" style="332" customWidth="1"/>
    <col min="14" max="14" width="9.875" style="332" customWidth="1"/>
    <col min="15" max="15" width="8.75390625" style="332" customWidth="1"/>
    <col min="16" max="16" width="7.625" style="0" customWidth="1"/>
  </cols>
  <sheetData>
    <row r="1" spans="1:15" s="1" customFormat="1" ht="134.25" customHeight="1" thickBot="1">
      <c r="A1" s="562" t="s">
        <v>219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4"/>
    </row>
    <row r="2" spans="1:15" s="1" customFormat="1" ht="12.75" customHeight="1" thickBot="1">
      <c r="A2" s="565" t="s">
        <v>0</v>
      </c>
      <c r="B2" s="568" t="s">
        <v>1</v>
      </c>
      <c r="C2" s="569" t="s">
        <v>2</v>
      </c>
      <c r="D2" s="570" t="s">
        <v>3</v>
      </c>
      <c r="E2" s="570"/>
      <c r="F2" s="570"/>
      <c r="G2" s="570"/>
      <c r="H2" s="570"/>
      <c r="I2" s="570"/>
      <c r="J2" s="571" t="s">
        <v>4</v>
      </c>
      <c r="K2" s="571"/>
      <c r="L2" s="571"/>
      <c r="M2" s="571"/>
      <c r="N2" s="571"/>
      <c r="O2" s="571"/>
    </row>
    <row r="3" spans="1:15" ht="17.25" customHeight="1" thickBot="1">
      <c r="A3" s="566"/>
      <c r="B3" s="568"/>
      <c r="C3" s="569"/>
      <c r="D3" s="560" t="s">
        <v>5</v>
      </c>
      <c r="E3" s="560"/>
      <c r="F3" s="572" t="s">
        <v>6</v>
      </c>
      <c r="G3" s="573" t="s">
        <v>7</v>
      </c>
      <c r="H3" s="574"/>
      <c r="I3" s="575"/>
      <c r="J3" s="554" t="s">
        <v>8</v>
      </c>
      <c r="K3" s="555"/>
      <c r="L3" s="556" t="s">
        <v>9</v>
      </c>
      <c r="M3" s="557"/>
      <c r="N3" s="558" t="s">
        <v>10</v>
      </c>
      <c r="O3" s="557"/>
    </row>
    <row r="4" spans="1:15" ht="12.75" customHeight="1" thickBot="1">
      <c r="A4" s="566"/>
      <c r="B4" s="568"/>
      <c r="C4" s="569"/>
      <c r="D4" s="560"/>
      <c r="E4" s="560"/>
      <c r="F4" s="572"/>
      <c r="G4" s="559" t="s">
        <v>11</v>
      </c>
      <c r="H4" s="560"/>
      <c r="I4" s="561" t="s">
        <v>12</v>
      </c>
      <c r="J4" s="378" t="s">
        <v>13</v>
      </c>
      <c r="K4" s="152" t="s">
        <v>14</v>
      </c>
      <c r="L4" s="333" t="s">
        <v>15</v>
      </c>
      <c r="M4" s="334" t="s">
        <v>16</v>
      </c>
      <c r="N4" s="362" t="s">
        <v>17</v>
      </c>
      <c r="O4" s="334" t="s">
        <v>18</v>
      </c>
    </row>
    <row r="5" spans="1:15" ht="13.5" thickBot="1">
      <c r="A5" s="567"/>
      <c r="B5" s="568"/>
      <c r="C5" s="569"/>
      <c r="D5" s="560"/>
      <c r="E5" s="560"/>
      <c r="F5" s="572"/>
      <c r="G5" s="559"/>
      <c r="H5" s="560"/>
      <c r="I5" s="561"/>
      <c r="J5" s="379" t="s">
        <v>19</v>
      </c>
      <c r="K5" s="153" t="s">
        <v>107</v>
      </c>
      <c r="L5" s="335" t="s">
        <v>105</v>
      </c>
      <c r="M5" s="336" t="s">
        <v>108</v>
      </c>
      <c r="N5" s="363" t="s">
        <v>106</v>
      </c>
      <c r="O5" s="336" t="s">
        <v>109</v>
      </c>
    </row>
    <row r="6" spans="1:15" ht="15" thickBot="1">
      <c r="A6" s="544" t="s">
        <v>147</v>
      </c>
      <c r="B6" s="545"/>
      <c r="C6" s="473" t="s">
        <v>20</v>
      </c>
      <c r="D6" s="474">
        <f aca="true" t="shared" si="0" ref="D6:O6">SUM(D7,D16,D24)</f>
        <v>3078</v>
      </c>
      <c r="E6" s="474">
        <f t="shared" si="0"/>
        <v>3147</v>
      </c>
      <c r="F6" s="475">
        <f t="shared" si="0"/>
        <v>1026</v>
      </c>
      <c r="G6" s="476">
        <f t="shared" si="0"/>
        <v>2052</v>
      </c>
      <c r="H6" s="474">
        <f>SUM(J6:O6)</f>
        <v>2052</v>
      </c>
      <c r="I6" s="477">
        <f t="shared" si="0"/>
        <v>378</v>
      </c>
      <c r="J6" s="478">
        <f t="shared" si="0"/>
        <v>425</v>
      </c>
      <c r="K6" s="475">
        <f t="shared" si="0"/>
        <v>615</v>
      </c>
      <c r="L6" s="476">
        <f t="shared" si="0"/>
        <v>388</v>
      </c>
      <c r="M6" s="477">
        <f t="shared" si="0"/>
        <v>471</v>
      </c>
      <c r="N6" s="478">
        <f t="shared" si="0"/>
        <v>153</v>
      </c>
      <c r="O6" s="477">
        <f t="shared" si="0"/>
        <v>0</v>
      </c>
    </row>
    <row r="7" spans="1:15" ht="18.75" customHeight="1" thickBot="1">
      <c r="A7" s="546" t="s">
        <v>100</v>
      </c>
      <c r="B7" s="547"/>
      <c r="C7" s="479"/>
      <c r="D7" s="480">
        <f aca="true" t="shared" si="1" ref="D7:O7">SUM(D8:D15)</f>
        <v>1780</v>
      </c>
      <c r="E7" s="480">
        <f t="shared" si="1"/>
        <v>1780</v>
      </c>
      <c r="F7" s="481">
        <f t="shared" si="1"/>
        <v>589</v>
      </c>
      <c r="G7" s="482">
        <f t="shared" si="1"/>
        <v>1191</v>
      </c>
      <c r="H7" s="483">
        <f t="shared" si="1"/>
        <v>1191</v>
      </c>
      <c r="I7" s="484">
        <f t="shared" si="1"/>
        <v>218</v>
      </c>
      <c r="J7" s="485">
        <f t="shared" si="1"/>
        <v>238</v>
      </c>
      <c r="K7" s="481">
        <f t="shared" si="1"/>
        <v>347</v>
      </c>
      <c r="L7" s="482">
        <f t="shared" si="1"/>
        <v>259</v>
      </c>
      <c r="M7" s="484">
        <f t="shared" si="1"/>
        <v>247</v>
      </c>
      <c r="N7" s="486">
        <f t="shared" si="1"/>
        <v>100</v>
      </c>
      <c r="O7" s="484">
        <f t="shared" si="1"/>
        <v>0</v>
      </c>
    </row>
    <row r="8" spans="1:15" ht="21" customHeight="1">
      <c r="A8" s="296" t="s">
        <v>84</v>
      </c>
      <c r="B8" s="297" t="s">
        <v>160</v>
      </c>
      <c r="C8" s="290" t="s">
        <v>155</v>
      </c>
      <c r="D8" s="70">
        <f aca="true" t="shared" si="2" ref="D8:D15">SUM(G8,F8)</f>
        <v>171</v>
      </c>
      <c r="E8" s="70">
        <v>171</v>
      </c>
      <c r="F8" s="340">
        <v>57</v>
      </c>
      <c r="G8" s="88">
        <f aca="true" t="shared" si="3" ref="G8:G28">SUM(J8:O8)</f>
        <v>114</v>
      </c>
      <c r="H8" s="70">
        <v>114</v>
      </c>
      <c r="I8" s="57"/>
      <c r="J8" s="364">
        <v>34</v>
      </c>
      <c r="K8" s="340">
        <v>46</v>
      </c>
      <c r="L8" s="88">
        <v>16</v>
      </c>
      <c r="M8" s="470">
        <v>18</v>
      </c>
      <c r="N8" s="364"/>
      <c r="O8" s="57"/>
    </row>
    <row r="9" spans="1:15" ht="21" customHeight="1">
      <c r="A9" s="296" t="s">
        <v>86</v>
      </c>
      <c r="B9" s="297" t="s">
        <v>161</v>
      </c>
      <c r="C9" s="290" t="s">
        <v>112</v>
      </c>
      <c r="D9" s="70">
        <f t="shared" si="2"/>
        <v>256</v>
      </c>
      <c r="E9" s="70">
        <v>256</v>
      </c>
      <c r="F9" s="340">
        <v>85</v>
      </c>
      <c r="G9" s="88">
        <f>SUM(J9:O9)</f>
        <v>171</v>
      </c>
      <c r="H9" s="70">
        <v>171</v>
      </c>
      <c r="I9" s="57"/>
      <c r="J9" s="364">
        <v>17</v>
      </c>
      <c r="K9" s="340">
        <v>23</v>
      </c>
      <c r="L9" s="88">
        <v>32</v>
      </c>
      <c r="M9" s="57">
        <v>51</v>
      </c>
      <c r="N9" s="364">
        <v>48</v>
      </c>
      <c r="O9" s="57"/>
    </row>
    <row r="10" spans="1:15" ht="15.75" customHeight="1">
      <c r="A10" s="298" t="s">
        <v>87</v>
      </c>
      <c r="B10" s="299" t="s">
        <v>22</v>
      </c>
      <c r="C10" s="290" t="s">
        <v>31</v>
      </c>
      <c r="D10" s="11">
        <f t="shared" si="2"/>
        <v>256</v>
      </c>
      <c r="E10" s="11">
        <v>256</v>
      </c>
      <c r="F10" s="341">
        <v>85</v>
      </c>
      <c r="G10" s="15">
        <f t="shared" si="3"/>
        <v>171</v>
      </c>
      <c r="H10" s="11">
        <v>171</v>
      </c>
      <c r="I10" s="12"/>
      <c r="J10" s="365">
        <v>34</v>
      </c>
      <c r="K10" s="341">
        <v>69</v>
      </c>
      <c r="L10" s="15">
        <v>32</v>
      </c>
      <c r="M10" s="12">
        <v>36</v>
      </c>
      <c r="N10" s="365"/>
      <c r="O10" s="12"/>
    </row>
    <row r="11" spans="1:15" ht="31.5" customHeight="1">
      <c r="A11" s="298" t="s">
        <v>88</v>
      </c>
      <c r="B11" s="299" t="s">
        <v>135</v>
      </c>
      <c r="C11" s="290" t="s">
        <v>85</v>
      </c>
      <c r="D11" s="11">
        <f t="shared" si="2"/>
        <v>427</v>
      </c>
      <c r="E11" s="11">
        <v>427</v>
      </c>
      <c r="F11" s="341">
        <v>142</v>
      </c>
      <c r="G11" s="15">
        <f t="shared" si="3"/>
        <v>285</v>
      </c>
      <c r="H11" s="11">
        <v>285</v>
      </c>
      <c r="I11" s="12"/>
      <c r="J11" s="365">
        <v>51</v>
      </c>
      <c r="K11" s="341">
        <v>69</v>
      </c>
      <c r="L11" s="15">
        <v>48</v>
      </c>
      <c r="M11" s="12">
        <v>65</v>
      </c>
      <c r="N11" s="472">
        <v>52</v>
      </c>
      <c r="O11" s="12"/>
    </row>
    <row r="12" spans="1:15" ht="15.75">
      <c r="A12" s="298" t="s">
        <v>89</v>
      </c>
      <c r="B12" s="299" t="s">
        <v>23</v>
      </c>
      <c r="C12" s="291" t="s">
        <v>31</v>
      </c>
      <c r="D12" s="11">
        <f t="shared" si="2"/>
        <v>252</v>
      </c>
      <c r="E12" s="11">
        <v>252</v>
      </c>
      <c r="F12" s="341">
        <v>81</v>
      </c>
      <c r="G12" s="15">
        <f t="shared" si="3"/>
        <v>171</v>
      </c>
      <c r="H12" s="11">
        <v>171</v>
      </c>
      <c r="I12" s="12">
        <v>60</v>
      </c>
      <c r="J12" s="365">
        <v>34</v>
      </c>
      <c r="K12" s="341">
        <v>46</v>
      </c>
      <c r="L12" s="15">
        <v>32</v>
      </c>
      <c r="M12" s="12">
        <v>59</v>
      </c>
      <c r="N12" s="365"/>
      <c r="O12" s="12"/>
    </row>
    <row r="13" spans="1:15" ht="21" customHeight="1">
      <c r="A13" s="298" t="s">
        <v>90</v>
      </c>
      <c r="B13" s="299" t="s">
        <v>29</v>
      </c>
      <c r="C13" s="291" t="s">
        <v>142</v>
      </c>
      <c r="D13" s="11">
        <f t="shared" si="2"/>
        <v>256</v>
      </c>
      <c r="E13" s="11">
        <v>256</v>
      </c>
      <c r="F13" s="341">
        <v>85</v>
      </c>
      <c r="G13" s="15">
        <f t="shared" si="3"/>
        <v>171</v>
      </c>
      <c r="H13" s="11">
        <v>171</v>
      </c>
      <c r="I13" s="12">
        <v>158</v>
      </c>
      <c r="J13" s="365">
        <v>51</v>
      </c>
      <c r="K13" s="341">
        <v>71</v>
      </c>
      <c r="L13" s="15">
        <v>49</v>
      </c>
      <c r="M13" s="12"/>
      <c r="N13" s="365"/>
      <c r="O13" s="12"/>
    </row>
    <row r="14" spans="1:15" ht="21" customHeight="1">
      <c r="A14" s="301" t="s">
        <v>91</v>
      </c>
      <c r="B14" s="301" t="s">
        <v>222</v>
      </c>
      <c r="C14" s="292" t="s">
        <v>27</v>
      </c>
      <c r="D14" s="83">
        <f t="shared" si="2"/>
        <v>54</v>
      </c>
      <c r="E14" s="49">
        <v>54</v>
      </c>
      <c r="F14" s="342">
        <v>18</v>
      </c>
      <c r="G14" s="83">
        <f>SUM(J14:O14)</f>
        <v>36</v>
      </c>
      <c r="H14" s="49">
        <v>36</v>
      </c>
      <c r="I14" s="82"/>
      <c r="J14" s="366"/>
      <c r="K14" s="342"/>
      <c r="L14" s="83">
        <v>18</v>
      </c>
      <c r="M14" s="82">
        <v>18</v>
      </c>
      <c r="N14" s="366"/>
      <c r="O14" s="82"/>
    </row>
    <row r="15" spans="1:15" ht="20.25" customHeight="1" thickBot="1">
      <c r="A15" s="300" t="s">
        <v>92</v>
      </c>
      <c r="B15" s="301" t="s">
        <v>30</v>
      </c>
      <c r="C15" s="292" t="s">
        <v>31</v>
      </c>
      <c r="D15" s="49">
        <f t="shared" si="2"/>
        <v>108</v>
      </c>
      <c r="E15" s="49">
        <v>108</v>
      </c>
      <c r="F15" s="342">
        <v>36</v>
      </c>
      <c r="G15" s="83">
        <f>SUM(J15:O15)</f>
        <v>72</v>
      </c>
      <c r="H15" s="49">
        <v>72</v>
      </c>
      <c r="I15" s="82"/>
      <c r="J15" s="366">
        <v>17</v>
      </c>
      <c r="K15" s="342">
        <v>23</v>
      </c>
      <c r="L15" s="83">
        <v>32</v>
      </c>
      <c r="M15" s="82"/>
      <c r="N15" s="366"/>
      <c r="O15" s="82"/>
    </row>
    <row r="16" spans="1:15" ht="21.75" customHeight="1" thickBot="1">
      <c r="A16" s="548" t="s">
        <v>101</v>
      </c>
      <c r="B16" s="549"/>
      <c r="C16" s="312"/>
      <c r="D16" s="313">
        <f aca="true" t="shared" si="4" ref="D16:O16">SUM(D17:D23)</f>
        <v>1043</v>
      </c>
      <c r="E16" s="313">
        <f t="shared" si="4"/>
        <v>1043</v>
      </c>
      <c r="F16" s="343">
        <f t="shared" si="4"/>
        <v>326</v>
      </c>
      <c r="G16" s="319">
        <f t="shared" si="4"/>
        <v>717</v>
      </c>
      <c r="H16" s="314">
        <f>SUM(J16:O16)</f>
        <v>717</v>
      </c>
      <c r="I16" s="320">
        <f t="shared" si="4"/>
        <v>160</v>
      </c>
      <c r="J16" s="380">
        <f t="shared" si="4"/>
        <v>153</v>
      </c>
      <c r="K16" s="343">
        <f t="shared" si="4"/>
        <v>226</v>
      </c>
      <c r="L16" s="319">
        <f t="shared" si="4"/>
        <v>112</v>
      </c>
      <c r="M16" s="320">
        <f t="shared" si="4"/>
        <v>173</v>
      </c>
      <c r="N16" s="367">
        <f t="shared" si="4"/>
        <v>53</v>
      </c>
      <c r="O16" s="320">
        <f t="shared" si="4"/>
        <v>0</v>
      </c>
    </row>
    <row r="17" spans="1:15" ht="18" customHeight="1">
      <c r="A17" s="296" t="s">
        <v>93</v>
      </c>
      <c r="B17" s="297" t="s">
        <v>218</v>
      </c>
      <c r="C17" s="293" t="s">
        <v>141</v>
      </c>
      <c r="D17" s="70">
        <f aca="true" t="shared" si="5" ref="D17:D23">SUM(G17,F17)</f>
        <v>158</v>
      </c>
      <c r="E17" s="70">
        <v>158</v>
      </c>
      <c r="F17" s="340">
        <v>50</v>
      </c>
      <c r="G17" s="88">
        <f>SUM(J17:O17)</f>
        <v>108</v>
      </c>
      <c r="H17" s="70">
        <v>108</v>
      </c>
      <c r="I17" s="57">
        <v>54</v>
      </c>
      <c r="J17" s="364">
        <v>17</v>
      </c>
      <c r="K17" s="340">
        <v>23</v>
      </c>
      <c r="L17" s="88">
        <v>32</v>
      </c>
      <c r="M17" s="470">
        <v>36</v>
      </c>
      <c r="N17" s="364"/>
      <c r="O17" s="57"/>
    </row>
    <row r="18" spans="1:15" ht="15.75">
      <c r="A18" s="298" t="s">
        <v>94</v>
      </c>
      <c r="B18" s="299" t="s">
        <v>36</v>
      </c>
      <c r="C18" s="37" t="s">
        <v>155</v>
      </c>
      <c r="D18" s="11">
        <f t="shared" si="5"/>
        <v>260</v>
      </c>
      <c r="E18" s="11">
        <v>260</v>
      </c>
      <c r="F18" s="341">
        <v>80</v>
      </c>
      <c r="G18" s="15">
        <f>SUM(J18:O18)</f>
        <v>180</v>
      </c>
      <c r="H18" s="11">
        <v>180</v>
      </c>
      <c r="I18" s="12">
        <v>14</v>
      </c>
      <c r="J18" s="365">
        <v>34</v>
      </c>
      <c r="K18" s="341">
        <v>46</v>
      </c>
      <c r="L18" s="15">
        <v>32</v>
      </c>
      <c r="M18" s="77">
        <v>68</v>
      </c>
      <c r="N18" s="365"/>
      <c r="O18" s="12"/>
    </row>
    <row r="19" spans="1:15" ht="15.75">
      <c r="A19" s="298" t="s">
        <v>95</v>
      </c>
      <c r="B19" s="299" t="s">
        <v>26</v>
      </c>
      <c r="C19" s="291" t="s">
        <v>31</v>
      </c>
      <c r="D19" s="11">
        <f t="shared" si="5"/>
        <v>164</v>
      </c>
      <c r="E19" s="11">
        <v>164</v>
      </c>
      <c r="F19" s="341">
        <v>50</v>
      </c>
      <c r="G19" s="15">
        <f t="shared" si="3"/>
        <v>114</v>
      </c>
      <c r="H19" s="11">
        <v>114</v>
      </c>
      <c r="I19" s="12">
        <v>5</v>
      </c>
      <c r="J19" s="365">
        <v>34</v>
      </c>
      <c r="K19" s="341">
        <v>41</v>
      </c>
      <c r="L19" s="15">
        <v>16</v>
      </c>
      <c r="M19" s="12">
        <v>23</v>
      </c>
      <c r="N19" s="365"/>
      <c r="O19" s="12"/>
    </row>
    <row r="20" spans="1:21" ht="20.25" customHeight="1">
      <c r="A20" s="298" t="s">
        <v>96</v>
      </c>
      <c r="B20" s="299" t="s">
        <v>24</v>
      </c>
      <c r="C20" s="291" t="s">
        <v>21</v>
      </c>
      <c r="D20" s="11">
        <f t="shared" si="5"/>
        <v>251</v>
      </c>
      <c r="E20" s="11">
        <v>251</v>
      </c>
      <c r="F20" s="341">
        <v>80</v>
      </c>
      <c r="G20" s="15">
        <f>SUM(J20:O20)</f>
        <v>171</v>
      </c>
      <c r="H20" s="11">
        <v>171</v>
      </c>
      <c r="I20" s="12">
        <v>34</v>
      </c>
      <c r="J20" s="365">
        <v>17</v>
      </c>
      <c r="K20" s="341">
        <v>23</v>
      </c>
      <c r="L20" s="15">
        <v>32</v>
      </c>
      <c r="M20" s="12">
        <v>46</v>
      </c>
      <c r="N20" s="365">
        <v>53</v>
      </c>
      <c r="O20" s="12"/>
      <c r="U20" t="s">
        <v>25</v>
      </c>
    </row>
    <row r="21" spans="1:15" ht="15.75">
      <c r="A21" s="298" t="s">
        <v>98</v>
      </c>
      <c r="B21" s="299" t="s">
        <v>28</v>
      </c>
      <c r="C21" s="291" t="s">
        <v>33</v>
      </c>
      <c r="D21" s="11">
        <f t="shared" si="5"/>
        <v>54</v>
      </c>
      <c r="E21" s="11">
        <v>54</v>
      </c>
      <c r="F21" s="341">
        <v>18</v>
      </c>
      <c r="G21" s="15">
        <f t="shared" si="3"/>
        <v>36</v>
      </c>
      <c r="H21" s="11">
        <v>36</v>
      </c>
      <c r="I21" s="12">
        <v>18</v>
      </c>
      <c r="J21" s="365">
        <v>17</v>
      </c>
      <c r="K21" s="341">
        <v>19</v>
      </c>
      <c r="L21" s="15"/>
      <c r="M21" s="12"/>
      <c r="N21" s="365"/>
      <c r="O21" s="12"/>
    </row>
    <row r="22" spans="1:15" ht="15.75">
      <c r="A22" s="300" t="s">
        <v>163</v>
      </c>
      <c r="B22" s="301" t="s">
        <v>97</v>
      </c>
      <c r="C22" s="292" t="s">
        <v>45</v>
      </c>
      <c r="D22" s="49">
        <f t="shared" si="5"/>
        <v>102</v>
      </c>
      <c r="E22" s="49">
        <v>102</v>
      </c>
      <c r="F22" s="342">
        <v>30</v>
      </c>
      <c r="G22" s="83">
        <f t="shared" si="3"/>
        <v>72</v>
      </c>
      <c r="H22" s="49">
        <v>72</v>
      </c>
      <c r="I22" s="82">
        <v>17</v>
      </c>
      <c r="J22" s="366">
        <v>17</v>
      </c>
      <c r="K22" s="354">
        <v>55</v>
      </c>
      <c r="L22" s="83"/>
      <c r="M22" s="82"/>
      <c r="N22" s="366"/>
      <c r="O22" s="82"/>
    </row>
    <row r="23" spans="1:15" ht="16.5" thickBot="1">
      <c r="A23" s="302" t="s">
        <v>220</v>
      </c>
      <c r="B23" s="303" t="s">
        <v>99</v>
      </c>
      <c r="C23" s="294" t="s">
        <v>33</v>
      </c>
      <c r="D23" s="67">
        <f t="shared" si="5"/>
        <v>54</v>
      </c>
      <c r="E23" s="67">
        <v>54</v>
      </c>
      <c r="F23" s="344">
        <v>18</v>
      </c>
      <c r="G23" s="169">
        <f t="shared" si="3"/>
        <v>36</v>
      </c>
      <c r="H23" s="67">
        <v>36</v>
      </c>
      <c r="I23" s="285">
        <v>18</v>
      </c>
      <c r="J23" s="368">
        <v>17</v>
      </c>
      <c r="K23" s="344">
        <v>19</v>
      </c>
      <c r="L23" s="169"/>
      <c r="M23" s="285"/>
      <c r="N23" s="368"/>
      <c r="O23" s="285"/>
    </row>
    <row r="24" spans="1:15" ht="15.75" customHeight="1" thickBot="1">
      <c r="A24" s="548" t="s">
        <v>102</v>
      </c>
      <c r="B24" s="549"/>
      <c r="C24" s="312"/>
      <c r="D24" s="313">
        <f>SUM(D25:D29)</f>
        <v>255</v>
      </c>
      <c r="E24" s="313">
        <f>SUM(E25:E29)</f>
        <v>324</v>
      </c>
      <c r="F24" s="343">
        <f>SUM(F25:F29)</f>
        <v>111</v>
      </c>
      <c r="G24" s="319">
        <f>SUM(G25:G29)</f>
        <v>144</v>
      </c>
      <c r="H24" s="314">
        <f>SUM(J25:O29)</f>
        <v>144</v>
      </c>
      <c r="I24" s="320">
        <f aca="true" t="shared" si="6" ref="I24:O24">SUM(I25:I29)</f>
        <v>0</v>
      </c>
      <c r="J24" s="380">
        <f t="shared" si="6"/>
        <v>34</v>
      </c>
      <c r="K24" s="343">
        <f t="shared" si="6"/>
        <v>42</v>
      </c>
      <c r="L24" s="319">
        <f t="shared" si="6"/>
        <v>17</v>
      </c>
      <c r="M24" s="320">
        <f t="shared" si="6"/>
        <v>51</v>
      </c>
      <c r="N24" s="367">
        <f t="shared" si="6"/>
        <v>0</v>
      </c>
      <c r="O24" s="320">
        <f t="shared" si="6"/>
        <v>0</v>
      </c>
    </row>
    <row r="25" spans="1:15" ht="17.25" customHeight="1">
      <c r="A25" s="296" t="s">
        <v>166</v>
      </c>
      <c r="B25" s="297" t="s">
        <v>32</v>
      </c>
      <c r="C25" s="290" t="s">
        <v>27</v>
      </c>
      <c r="D25" s="70">
        <f>SUM(G25,F25)</f>
        <v>58</v>
      </c>
      <c r="E25" s="70">
        <v>75</v>
      </c>
      <c r="F25" s="340">
        <v>18</v>
      </c>
      <c r="G25" s="88">
        <f t="shared" si="3"/>
        <v>40</v>
      </c>
      <c r="H25" s="70">
        <v>57</v>
      </c>
      <c r="I25" s="57"/>
      <c r="J25" s="364">
        <v>17</v>
      </c>
      <c r="K25" s="340">
        <v>23</v>
      </c>
      <c r="L25" s="88"/>
      <c r="M25" s="57"/>
      <c r="N25" s="364"/>
      <c r="O25" s="57"/>
    </row>
    <row r="26" spans="1:15" ht="17.25" customHeight="1">
      <c r="A26" s="298" t="s">
        <v>167</v>
      </c>
      <c r="B26" s="299" t="s">
        <v>34</v>
      </c>
      <c r="C26" s="291" t="s">
        <v>33</v>
      </c>
      <c r="D26" s="11">
        <f>SUM(G26,F26)</f>
        <v>54</v>
      </c>
      <c r="E26" s="11">
        <v>54</v>
      </c>
      <c r="F26" s="341">
        <v>18</v>
      </c>
      <c r="G26" s="15">
        <f t="shared" si="3"/>
        <v>36</v>
      </c>
      <c r="H26" s="11">
        <v>36</v>
      </c>
      <c r="I26" s="12"/>
      <c r="J26" s="365">
        <v>17</v>
      </c>
      <c r="K26" s="341">
        <v>19</v>
      </c>
      <c r="L26" s="15"/>
      <c r="M26" s="12"/>
      <c r="N26" s="365"/>
      <c r="O26" s="12"/>
    </row>
    <row r="27" spans="1:15" ht="19.5" customHeight="1">
      <c r="A27" s="298" t="s">
        <v>168</v>
      </c>
      <c r="B27" s="299" t="s">
        <v>103</v>
      </c>
      <c r="C27" s="291" t="s">
        <v>27</v>
      </c>
      <c r="D27" s="11">
        <f>SUM(G27,F27)</f>
        <v>45</v>
      </c>
      <c r="E27" s="11">
        <v>69</v>
      </c>
      <c r="F27" s="341">
        <v>9</v>
      </c>
      <c r="G27" s="15">
        <f>SUM(J27:O27)</f>
        <v>36</v>
      </c>
      <c r="H27" s="11">
        <v>51</v>
      </c>
      <c r="I27" s="12"/>
      <c r="J27" s="365"/>
      <c r="K27" s="341"/>
      <c r="L27" s="15">
        <v>17</v>
      </c>
      <c r="M27" s="12">
        <v>19</v>
      </c>
      <c r="N27" s="365"/>
      <c r="O27" s="12"/>
    </row>
    <row r="28" spans="1:15" ht="19.5" customHeight="1">
      <c r="A28" s="298" t="s">
        <v>169</v>
      </c>
      <c r="B28" s="299" t="s">
        <v>224</v>
      </c>
      <c r="C28" s="291" t="s">
        <v>27</v>
      </c>
      <c r="D28" s="11">
        <f>SUM(G28,F28)</f>
        <v>41</v>
      </c>
      <c r="E28" s="11">
        <v>69</v>
      </c>
      <c r="F28" s="341">
        <v>9</v>
      </c>
      <c r="G28" s="15">
        <f t="shared" si="3"/>
        <v>32</v>
      </c>
      <c r="H28" s="11">
        <v>51</v>
      </c>
      <c r="I28" s="12"/>
      <c r="J28" s="365"/>
      <c r="K28" s="341"/>
      <c r="L28" s="15"/>
      <c r="M28" s="12">
        <v>32</v>
      </c>
      <c r="N28" s="365"/>
      <c r="O28" s="12"/>
    </row>
    <row r="29" spans="1:15" ht="15" customHeight="1" thickBot="1">
      <c r="A29" s="303" t="s">
        <v>223</v>
      </c>
      <c r="B29" s="303" t="s">
        <v>119</v>
      </c>
      <c r="C29" s="311"/>
      <c r="D29" s="169">
        <v>57</v>
      </c>
      <c r="E29" s="67">
        <v>57</v>
      </c>
      <c r="F29" s="344">
        <v>57</v>
      </c>
      <c r="G29" s="83"/>
      <c r="H29" s="67"/>
      <c r="I29" s="285"/>
      <c r="J29" s="368"/>
      <c r="K29" s="344"/>
      <c r="L29" s="169"/>
      <c r="M29" s="285"/>
      <c r="N29" s="368"/>
      <c r="O29" s="285"/>
    </row>
    <row r="30" spans="1:15" ht="18" customHeight="1" thickBot="1">
      <c r="A30" s="315" t="s">
        <v>37</v>
      </c>
      <c r="B30" s="316" t="s">
        <v>38</v>
      </c>
      <c r="C30" s="317"/>
      <c r="D30" s="314">
        <f aca="true" t="shared" si="7" ref="D30:O30">SUM(D31:D35)</f>
        <v>290</v>
      </c>
      <c r="E30" s="318">
        <f t="shared" si="7"/>
        <v>284</v>
      </c>
      <c r="F30" s="343">
        <f t="shared" si="7"/>
        <v>90</v>
      </c>
      <c r="G30" s="319">
        <f t="shared" si="7"/>
        <v>200</v>
      </c>
      <c r="H30" s="314">
        <f>SUM(J30:O30)</f>
        <v>200</v>
      </c>
      <c r="I30" s="320">
        <f t="shared" si="7"/>
        <v>112</v>
      </c>
      <c r="J30" s="367">
        <f t="shared" si="7"/>
        <v>85</v>
      </c>
      <c r="K30" s="343">
        <f t="shared" si="7"/>
        <v>27</v>
      </c>
      <c r="L30" s="319">
        <f t="shared" si="7"/>
        <v>52</v>
      </c>
      <c r="M30" s="320">
        <f t="shared" si="7"/>
        <v>36</v>
      </c>
      <c r="N30" s="367">
        <f t="shared" si="7"/>
        <v>0</v>
      </c>
      <c r="O30" s="320">
        <f t="shared" si="7"/>
        <v>0</v>
      </c>
    </row>
    <row r="31" spans="1:15" ht="16.5" customHeight="1">
      <c r="A31" s="304" t="s">
        <v>39</v>
      </c>
      <c r="B31" s="305" t="s">
        <v>40</v>
      </c>
      <c r="C31" s="295" t="s">
        <v>104</v>
      </c>
      <c r="D31" s="11">
        <f>SUM(G31,F31)</f>
        <v>52</v>
      </c>
      <c r="E31" s="11">
        <v>52</v>
      </c>
      <c r="F31" s="341">
        <v>16</v>
      </c>
      <c r="G31" s="15">
        <f>SUM(J31:O31)</f>
        <v>36</v>
      </c>
      <c r="H31" s="11">
        <v>36</v>
      </c>
      <c r="I31" s="12">
        <v>18</v>
      </c>
      <c r="J31" s="365">
        <v>36</v>
      </c>
      <c r="K31" s="341"/>
      <c r="L31" s="15"/>
      <c r="M31" s="12"/>
      <c r="N31" s="365"/>
      <c r="O31" s="74"/>
    </row>
    <row r="32" spans="1:15" ht="18.75" customHeight="1">
      <c r="A32" s="306" t="s">
        <v>41</v>
      </c>
      <c r="B32" s="307" t="s">
        <v>42</v>
      </c>
      <c r="C32" s="37" t="s">
        <v>45</v>
      </c>
      <c r="D32" s="11">
        <f>SUM(G32,F32)</f>
        <v>63</v>
      </c>
      <c r="E32" s="11">
        <v>63</v>
      </c>
      <c r="F32" s="341">
        <v>21</v>
      </c>
      <c r="G32" s="15">
        <f>SUM(J32:O32)</f>
        <v>42</v>
      </c>
      <c r="H32" s="11">
        <v>42</v>
      </c>
      <c r="I32" s="12">
        <v>21</v>
      </c>
      <c r="J32" s="365">
        <v>32</v>
      </c>
      <c r="K32" s="355">
        <v>10</v>
      </c>
      <c r="L32" s="15"/>
      <c r="M32" s="12"/>
      <c r="N32" s="365"/>
      <c r="O32" s="74"/>
    </row>
    <row r="33" spans="1:15" ht="15" customHeight="1">
      <c r="A33" s="306" t="s">
        <v>43</v>
      </c>
      <c r="B33" s="307" t="s">
        <v>44</v>
      </c>
      <c r="C33" s="37" t="s">
        <v>110</v>
      </c>
      <c r="D33" s="11">
        <f>SUM(G33,F33)</f>
        <v>71</v>
      </c>
      <c r="E33" s="11">
        <v>71</v>
      </c>
      <c r="F33" s="341">
        <v>21</v>
      </c>
      <c r="G33" s="15">
        <f>SUM(J33:O33)</f>
        <v>50</v>
      </c>
      <c r="H33" s="11">
        <v>50</v>
      </c>
      <c r="I33" s="12">
        <v>31</v>
      </c>
      <c r="J33" s="365">
        <v>17</v>
      </c>
      <c r="K33" s="341">
        <v>17</v>
      </c>
      <c r="L33" s="471">
        <v>16</v>
      </c>
      <c r="M33" s="12"/>
      <c r="N33" s="365"/>
      <c r="O33" s="74"/>
    </row>
    <row r="34" spans="1:15" ht="16.5" customHeight="1">
      <c r="A34" s="306" t="s">
        <v>46</v>
      </c>
      <c r="B34" s="307" t="s">
        <v>47</v>
      </c>
      <c r="C34" s="37" t="s">
        <v>110</v>
      </c>
      <c r="D34" s="11">
        <f>SUM(G34,F34)</f>
        <v>52</v>
      </c>
      <c r="E34" s="11">
        <v>52</v>
      </c>
      <c r="F34" s="341">
        <v>16</v>
      </c>
      <c r="G34" s="15">
        <f>SUM(J34:O34)</f>
        <v>36</v>
      </c>
      <c r="H34" s="11">
        <v>36</v>
      </c>
      <c r="I34" s="12">
        <v>18</v>
      </c>
      <c r="J34" s="365"/>
      <c r="K34" s="341"/>
      <c r="L34" s="471">
        <v>36</v>
      </c>
      <c r="M34" s="12"/>
      <c r="N34" s="365"/>
      <c r="O34" s="74"/>
    </row>
    <row r="35" spans="1:15" ht="19.5" customHeight="1" thickBot="1">
      <c r="A35" s="308" t="s">
        <v>48</v>
      </c>
      <c r="B35" s="309" t="s">
        <v>49</v>
      </c>
      <c r="C35" s="295" t="s">
        <v>31</v>
      </c>
      <c r="D35" s="11">
        <f>SUM(G35,F35)</f>
        <v>52</v>
      </c>
      <c r="E35" s="11">
        <v>46</v>
      </c>
      <c r="F35" s="341">
        <v>16</v>
      </c>
      <c r="G35" s="15">
        <f>SUM(J35:O35)</f>
        <v>36</v>
      </c>
      <c r="H35" s="11">
        <v>32</v>
      </c>
      <c r="I35" s="12">
        <v>24</v>
      </c>
      <c r="J35" s="365"/>
      <c r="K35" s="341"/>
      <c r="L35" s="15"/>
      <c r="M35" s="12">
        <v>36</v>
      </c>
      <c r="N35" s="365"/>
      <c r="O35" s="74"/>
    </row>
    <row r="36" spans="1:15" ht="15.75">
      <c r="A36" s="487" t="s">
        <v>50</v>
      </c>
      <c r="B36" s="487" t="s">
        <v>51</v>
      </c>
      <c r="C36" s="488"/>
      <c r="D36" s="489">
        <f>SUM(D37,D41,D42,D45,D46)</f>
        <v>2070</v>
      </c>
      <c r="E36" s="490">
        <f>SUM(E38,E41,E42,E43,E45,E46,E47,E50,E51)</f>
        <v>2076</v>
      </c>
      <c r="F36" s="491">
        <f>SUM(F37,F41,F42,F45,F46)</f>
        <v>208</v>
      </c>
      <c r="G36" s="492">
        <f>SUM(G38,G41,G42,G43,G45,G46,G47,G50,G51)</f>
        <v>1862</v>
      </c>
      <c r="H36" s="493">
        <f>SUM(J36:O36)</f>
        <v>1862</v>
      </c>
      <c r="I36" s="494">
        <f aca="true" t="shared" si="8" ref="I36:O36">SUM(I37,I41,I42,I45,I46)</f>
        <v>177</v>
      </c>
      <c r="J36" s="495">
        <f t="shared" si="8"/>
        <v>102</v>
      </c>
      <c r="K36" s="491">
        <f t="shared" si="8"/>
        <v>186</v>
      </c>
      <c r="L36" s="492">
        <f t="shared" si="8"/>
        <v>136</v>
      </c>
      <c r="M36" s="494">
        <f t="shared" si="8"/>
        <v>275</v>
      </c>
      <c r="N36" s="496">
        <f t="shared" si="8"/>
        <v>407</v>
      </c>
      <c r="O36" s="494">
        <f t="shared" si="8"/>
        <v>756</v>
      </c>
    </row>
    <row r="37" spans="1:15" ht="24.75" customHeight="1" thickBot="1">
      <c r="A37" s="497" t="s">
        <v>52</v>
      </c>
      <c r="B37" s="498" t="s">
        <v>53</v>
      </c>
      <c r="C37" s="499"/>
      <c r="D37" s="500">
        <f>SUM(D38,D43)</f>
        <v>666</v>
      </c>
      <c r="E37" s="501">
        <v>640</v>
      </c>
      <c r="F37" s="502">
        <f>SUM(F38,F43)</f>
        <v>208</v>
      </c>
      <c r="G37" s="503">
        <f>SUM(G38,G43)</f>
        <v>458</v>
      </c>
      <c r="H37" s="504">
        <f>SUM(J37:O37)</f>
        <v>458</v>
      </c>
      <c r="I37" s="505">
        <f aca="true" t="shared" si="9" ref="I37:O37">SUM(I38,I43)</f>
        <v>177</v>
      </c>
      <c r="J37" s="506">
        <f t="shared" si="9"/>
        <v>18</v>
      </c>
      <c r="K37" s="502">
        <f t="shared" si="9"/>
        <v>30</v>
      </c>
      <c r="L37" s="503">
        <f t="shared" si="9"/>
        <v>52</v>
      </c>
      <c r="M37" s="505">
        <f t="shared" si="9"/>
        <v>119</v>
      </c>
      <c r="N37" s="507">
        <f t="shared" si="9"/>
        <v>143</v>
      </c>
      <c r="O37" s="505">
        <f t="shared" si="9"/>
        <v>96</v>
      </c>
    </row>
    <row r="38" spans="1:15" ht="39" customHeight="1">
      <c r="A38" s="523" t="s">
        <v>54</v>
      </c>
      <c r="B38" s="531" t="s">
        <v>55</v>
      </c>
      <c r="C38" s="524" t="s">
        <v>156</v>
      </c>
      <c r="D38" s="525">
        <f aca="true" t="shared" si="10" ref="D38:O38">SUM(D39:D40)</f>
        <v>326</v>
      </c>
      <c r="E38" s="530">
        <f t="shared" si="10"/>
        <v>332</v>
      </c>
      <c r="F38" s="526">
        <f t="shared" si="10"/>
        <v>108</v>
      </c>
      <c r="G38" s="527">
        <f t="shared" si="10"/>
        <v>218</v>
      </c>
      <c r="H38" s="525">
        <f t="shared" si="10"/>
        <v>206</v>
      </c>
      <c r="I38" s="528">
        <f t="shared" si="10"/>
        <v>65</v>
      </c>
      <c r="J38" s="529">
        <f t="shared" si="10"/>
        <v>18</v>
      </c>
      <c r="K38" s="526">
        <f t="shared" si="10"/>
        <v>30</v>
      </c>
      <c r="L38" s="527">
        <f t="shared" si="10"/>
        <v>52</v>
      </c>
      <c r="M38" s="528">
        <f t="shared" si="10"/>
        <v>42</v>
      </c>
      <c r="N38" s="529">
        <f t="shared" si="10"/>
        <v>76</v>
      </c>
      <c r="O38" s="522">
        <f t="shared" si="10"/>
        <v>0</v>
      </c>
    </row>
    <row r="39" spans="1:15" ht="27" customHeight="1">
      <c r="A39" s="299" t="s">
        <v>56</v>
      </c>
      <c r="B39" s="306" t="s">
        <v>57</v>
      </c>
      <c r="C39" s="37" t="s">
        <v>85</v>
      </c>
      <c r="D39" s="11">
        <f>SUM(G39,F39)</f>
        <v>166</v>
      </c>
      <c r="E39" s="11">
        <v>170</v>
      </c>
      <c r="F39" s="341">
        <v>58</v>
      </c>
      <c r="G39" s="15">
        <f>SUM(J39:O39)</f>
        <v>108</v>
      </c>
      <c r="H39" s="11">
        <v>96</v>
      </c>
      <c r="I39" s="12">
        <v>30</v>
      </c>
      <c r="J39" s="365"/>
      <c r="K39" s="356">
        <v>16</v>
      </c>
      <c r="L39" s="15">
        <v>20</v>
      </c>
      <c r="M39" s="12">
        <v>19</v>
      </c>
      <c r="N39" s="472">
        <v>53</v>
      </c>
      <c r="O39" s="74"/>
    </row>
    <row r="40" spans="1:15" ht="30.75" customHeight="1">
      <c r="A40" s="299" t="s">
        <v>58</v>
      </c>
      <c r="B40" s="306" t="s">
        <v>55</v>
      </c>
      <c r="C40" s="37" t="s">
        <v>21</v>
      </c>
      <c r="D40" s="93">
        <f>SUM(G40,F40)</f>
        <v>160</v>
      </c>
      <c r="E40" s="93">
        <v>162</v>
      </c>
      <c r="F40" s="346">
        <v>50</v>
      </c>
      <c r="G40" s="15">
        <f>SUM(J40:O40)</f>
        <v>110</v>
      </c>
      <c r="H40" s="11">
        <v>110</v>
      </c>
      <c r="I40" s="74">
        <v>35</v>
      </c>
      <c r="J40" s="370">
        <v>18</v>
      </c>
      <c r="K40" s="346">
        <v>14</v>
      </c>
      <c r="L40" s="75">
        <v>32</v>
      </c>
      <c r="M40" s="74">
        <v>23</v>
      </c>
      <c r="N40" s="370">
        <v>23</v>
      </c>
      <c r="O40" s="74"/>
    </row>
    <row r="41" spans="1:20" ht="22.5" customHeight="1">
      <c r="A41" s="299" t="s">
        <v>59</v>
      </c>
      <c r="B41" s="299" t="s">
        <v>60</v>
      </c>
      <c r="C41" s="37" t="s">
        <v>112</v>
      </c>
      <c r="D41" s="62">
        <f>SUM(G41,F41)</f>
        <v>684</v>
      </c>
      <c r="E41" s="62">
        <v>756</v>
      </c>
      <c r="F41" s="347"/>
      <c r="G41" s="15">
        <f>SUM(J41:O41)</f>
        <v>684</v>
      </c>
      <c r="H41" s="11">
        <v>756</v>
      </c>
      <c r="I41" s="61"/>
      <c r="J41" s="371">
        <v>84</v>
      </c>
      <c r="K41" s="347">
        <v>156</v>
      </c>
      <c r="L41" s="60">
        <v>84</v>
      </c>
      <c r="M41" s="61">
        <v>156</v>
      </c>
      <c r="N41" s="371">
        <v>204</v>
      </c>
      <c r="O41" s="61"/>
      <c r="R41" s="332"/>
      <c r="S41" s="332"/>
      <c r="T41" s="332"/>
    </row>
    <row r="42" spans="1:20" ht="24.75" customHeight="1">
      <c r="A42" s="299" t="s">
        <v>61</v>
      </c>
      <c r="B42" s="299" t="s">
        <v>62</v>
      </c>
      <c r="C42" s="37" t="s">
        <v>144</v>
      </c>
      <c r="D42" s="62">
        <f>SUM(G42,F42)</f>
        <v>576</v>
      </c>
      <c r="E42" s="62">
        <v>576</v>
      </c>
      <c r="F42" s="347"/>
      <c r="G42" s="15">
        <f>SUM(J42:O42)</f>
        <v>576</v>
      </c>
      <c r="H42" s="11">
        <v>576</v>
      </c>
      <c r="I42" s="61"/>
      <c r="J42" s="371"/>
      <c r="K42" s="347"/>
      <c r="L42" s="60"/>
      <c r="M42" s="61"/>
      <c r="N42" s="371"/>
      <c r="O42" s="61">
        <v>576</v>
      </c>
      <c r="R42" s="332"/>
      <c r="S42" s="332"/>
      <c r="T42" s="332"/>
    </row>
    <row r="43" spans="1:20" ht="21" customHeight="1">
      <c r="A43" s="523" t="s">
        <v>130</v>
      </c>
      <c r="B43" s="523" t="s">
        <v>131</v>
      </c>
      <c r="C43" s="524" t="s">
        <v>157</v>
      </c>
      <c r="D43" s="525">
        <f aca="true" t="shared" si="11" ref="D43:O43">SUM(D44:D44)</f>
        <v>340</v>
      </c>
      <c r="E43" s="525">
        <f t="shared" si="11"/>
        <v>340</v>
      </c>
      <c r="F43" s="526">
        <f t="shared" si="11"/>
        <v>100</v>
      </c>
      <c r="G43" s="527">
        <f t="shared" si="11"/>
        <v>240</v>
      </c>
      <c r="H43" s="525">
        <f t="shared" si="11"/>
        <v>240</v>
      </c>
      <c r="I43" s="528">
        <f t="shared" si="11"/>
        <v>112</v>
      </c>
      <c r="J43" s="529">
        <f t="shared" si="11"/>
        <v>0</v>
      </c>
      <c r="K43" s="526">
        <f t="shared" si="11"/>
        <v>0</v>
      </c>
      <c r="L43" s="527">
        <f t="shared" si="11"/>
        <v>0</v>
      </c>
      <c r="M43" s="528">
        <f t="shared" si="11"/>
        <v>77</v>
      </c>
      <c r="N43" s="529">
        <f t="shared" si="11"/>
        <v>67</v>
      </c>
      <c r="O43" s="522">
        <f t="shared" si="11"/>
        <v>96</v>
      </c>
      <c r="R43" s="517"/>
      <c r="S43" s="517"/>
      <c r="T43" s="332"/>
    </row>
    <row r="44" spans="1:20" ht="22.5" customHeight="1">
      <c r="A44" s="299" t="s">
        <v>132</v>
      </c>
      <c r="B44" s="299" t="s">
        <v>83</v>
      </c>
      <c r="C44" s="37" t="s">
        <v>112</v>
      </c>
      <c r="D44" s="93">
        <f>SUM(G44,F44)</f>
        <v>340</v>
      </c>
      <c r="E44" s="93">
        <v>340</v>
      </c>
      <c r="F44" s="346">
        <v>100</v>
      </c>
      <c r="G44" s="15">
        <f>SUM(J44:O44)</f>
        <v>240</v>
      </c>
      <c r="H44" s="11">
        <v>240</v>
      </c>
      <c r="I44" s="74">
        <v>112</v>
      </c>
      <c r="J44" s="370"/>
      <c r="K44" s="346"/>
      <c r="L44" s="75"/>
      <c r="M44" s="74">
        <v>77</v>
      </c>
      <c r="N44" s="370">
        <v>67</v>
      </c>
      <c r="O44" s="74">
        <v>96</v>
      </c>
      <c r="R44" s="170"/>
      <c r="S44" s="332"/>
      <c r="T44" s="332"/>
    </row>
    <row r="45" spans="1:20" ht="21" customHeight="1">
      <c r="A45" s="299" t="s">
        <v>133</v>
      </c>
      <c r="B45" s="299" t="s">
        <v>60</v>
      </c>
      <c r="C45" s="37" t="s">
        <v>112</v>
      </c>
      <c r="D45" s="62">
        <f>SUM(G45,F45)</f>
        <v>144</v>
      </c>
      <c r="E45" s="62">
        <v>72</v>
      </c>
      <c r="F45" s="347"/>
      <c r="G45" s="15">
        <f>SUM(J45:O45)</f>
        <v>144</v>
      </c>
      <c r="H45" s="11">
        <v>72</v>
      </c>
      <c r="I45" s="61"/>
      <c r="J45" s="371"/>
      <c r="K45" s="347"/>
      <c r="L45" s="60"/>
      <c r="M45" s="61"/>
      <c r="N45" s="371">
        <v>60</v>
      </c>
      <c r="O45" s="61">
        <v>84</v>
      </c>
      <c r="R45" s="170"/>
      <c r="S45" s="332"/>
      <c r="T45" s="332"/>
    </row>
    <row r="46" spans="1:20" ht="20.25" customHeight="1" thickBot="1">
      <c r="A46" s="299" t="s">
        <v>134</v>
      </c>
      <c r="B46" s="299" t="s">
        <v>63</v>
      </c>
      <c r="C46" s="37"/>
      <c r="D46" s="15">
        <f>SUM(G46:L46)</f>
        <v>0</v>
      </c>
      <c r="E46" s="62"/>
      <c r="F46" s="347"/>
      <c r="G46" s="15">
        <f>SUM(J46:O46)</f>
        <v>0</v>
      </c>
      <c r="H46" s="11"/>
      <c r="I46" s="61"/>
      <c r="J46" s="15">
        <f>SUM(M46:R46)</f>
        <v>0</v>
      </c>
      <c r="K46" s="347"/>
      <c r="L46" s="60"/>
      <c r="M46" s="61"/>
      <c r="N46" s="371"/>
      <c r="O46" s="61"/>
      <c r="R46" s="171"/>
      <c r="S46" s="332"/>
      <c r="T46" s="332"/>
    </row>
    <row r="47" spans="1:20" ht="16.5" hidden="1" thickBot="1">
      <c r="A47" s="321"/>
      <c r="B47" s="321"/>
      <c r="C47" s="322"/>
      <c r="D47" s="323"/>
      <c r="E47" s="326"/>
      <c r="F47" s="345"/>
      <c r="G47" s="324"/>
      <c r="H47" s="323"/>
      <c r="I47" s="325"/>
      <c r="J47" s="381"/>
      <c r="K47" s="357"/>
      <c r="L47" s="324"/>
      <c r="M47" s="325"/>
      <c r="N47" s="369"/>
      <c r="O47" s="325"/>
      <c r="R47" s="170"/>
      <c r="S47" s="332"/>
      <c r="T47" s="332"/>
    </row>
    <row r="48" spans="1:20" ht="35.25" customHeight="1" hidden="1">
      <c r="A48" s="299"/>
      <c r="B48" s="299"/>
      <c r="C48" s="327"/>
      <c r="D48" s="93"/>
      <c r="E48" s="93"/>
      <c r="F48" s="346"/>
      <c r="G48" s="15"/>
      <c r="H48" s="11"/>
      <c r="I48" s="74"/>
      <c r="J48" s="382"/>
      <c r="K48" s="358"/>
      <c r="L48" s="75"/>
      <c r="M48" s="74"/>
      <c r="N48" s="370"/>
      <c r="O48" s="74"/>
      <c r="R48" s="170"/>
      <c r="S48" s="332"/>
      <c r="T48" s="332"/>
    </row>
    <row r="49" spans="1:20" ht="36.75" customHeight="1" hidden="1">
      <c r="A49" s="299"/>
      <c r="B49" s="299"/>
      <c r="C49" s="327"/>
      <c r="D49" s="93"/>
      <c r="E49" s="93"/>
      <c r="F49" s="346"/>
      <c r="G49" s="15"/>
      <c r="H49" s="11"/>
      <c r="I49" s="74"/>
      <c r="J49" s="382"/>
      <c r="K49" s="358"/>
      <c r="L49" s="75"/>
      <c r="M49" s="74"/>
      <c r="N49" s="370"/>
      <c r="O49" s="74"/>
      <c r="R49" s="170"/>
      <c r="S49" s="332"/>
      <c r="T49" s="332"/>
    </row>
    <row r="50" spans="1:20" ht="26.25" customHeight="1" hidden="1">
      <c r="A50" s="299"/>
      <c r="B50" s="299"/>
      <c r="C50" s="327"/>
      <c r="D50" s="62"/>
      <c r="E50" s="62"/>
      <c r="F50" s="347"/>
      <c r="G50" s="15"/>
      <c r="H50" s="11"/>
      <c r="I50" s="61"/>
      <c r="J50" s="383"/>
      <c r="K50" s="359"/>
      <c r="L50" s="60"/>
      <c r="M50" s="61"/>
      <c r="N50" s="371"/>
      <c r="O50" s="61"/>
      <c r="R50" s="170"/>
      <c r="S50" s="332"/>
      <c r="T50" s="332"/>
    </row>
    <row r="51" spans="1:20" ht="24" customHeight="1" hidden="1">
      <c r="A51" s="299"/>
      <c r="B51" s="299"/>
      <c r="C51" s="327"/>
      <c r="D51" s="62"/>
      <c r="E51" s="62"/>
      <c r="F51" s="347"/>
      <c r="G51" s="15"/>
      <c r="H51" s="11"/>
      <c r="I51" s="61"/>
      <c r="J51" s="383"/>
      <c r="K51" s="359"/>
      <c r="L51" s="60"/>
      <c r="M51" s="61"/>
      <c r="N51" s="371"/>
      <c r="O51" s="61"/>
      <c r="R51" s="170"/>
      <c r="S51" s="332"/>
      <c r="T51" s="332"/>
    </row>
    <row r="52" spans="1:20" ht="16.5" thickBot="1">
      <c r="A52" s="508" t="s">
        <v>65</v>
      </c>
      <c r="B52" s="508" t="s">
        <v>29</v>
      </c>
      <c r="C52" s="509" t="s">
        <v>66</v>
      </c>
      <c r="D52" s="510">
        <f>SUM(G52,F52)</f>
        <v>124</v>
      </c>
      <c r="E52" s="510">
        <v>124</v>
      </c>
      <c r="F52" s="511">
        <v>62</v>
      </c>
      <c r="G52" s="512">
        <f>SUM(J52:O52)</f>
        <v>62</v>
      </c>
      <c r="H52" s="513">
        <v>62</v>
      </c>
      <c r="I52" s="514">
        <v>62</v>
      </c>
      <c r="J52" s="515"/>
      <c r="K52" s="511"/>
      <c r="L52" s="516"/>
      <c r="M52" s="514">
        <v>46</v>
      </c>
      <c r="N52" s="515">
        <v>16</v>
      </c>
      <c r="O52" s="514"/>
      <c r="R52" s="171"/>
      <c r="S52" s="332"/>
      <c r="T52" s="332"/>
    </row>
    <row r="53" spans="1:20" ht="16.5" thickBot="1">
      <c r="A53" s="310"/>
      <c r="B53" s="310"/>
      <c r="C53" s="283"/>
      <c r="D53" s="284">
        <f aca="true" t="shared" si="12" ref="D53:O53">SUM(D6,D30,D36,D52)</f>
        <v>5562</v>
      </c>
      <c r="E53" s="284">
        <f t="shared" si="12"/>
        <v>5631</v>
      </c>
      <c r="F53" s="348">
        <f t="shared" si="12"/>
        <v>1386</v>
      </c>
      <c r="G53" s="352">
        <f t="shared" si="12"/>
        <v>4176</v>
      </c>
      <c r="H53" s="284">
        <f t="shared" si="12"/>
        <v>4176</v>
      </c>
      <c r="I53" s="353">
        <f t="shared" si="12"/>
        <v>729</v>
      </c>
      <c r="J53" s="372">
        <f t="shared" si="12"/>
        <v>612</v>
      </c>
      <c r="K53" s="348">
        <f t="shared" si="12"/>
        <v>828</v>
      </c>
      <c r="L53" s="352">
        <f t="shared" si="12"/>
        <v>576</v>
      </c>
      <c r="M53" s="353">
        <f t="shared" si="12"/>
        <v>828</v>
      </c>
      <c r="N53" s="372">
        <f t="shared" si="12"/>
        <v>576</v>
      </c>
      <c r="O53" s="353">
        <f t="shared" si="12"/>
        <v>756</v>
      </c>
      <c r="R53" s="170"/>
      <c r="S53" s="332"/>
      <c r="T53" s="332"/>
    </row>
    <row r="54" spans="1:20" ht="15.75" customHeight="1" thickBot="1">
      <c r="A54" s="328" t="s">
        <v>67</v>
      </c>
      <c r="B54" s="328" t="s">
        <v>68</v>
      </c>
      <c r="C54" s="329"/>
      <c r="D54" s="330"/>
      <c r="E54" s="330"/>
      <c r="F54" s="349"/>
      <c r="G54" s="337"/>
      <c r="H54" s="330"/>
      <c r="I54" s="376"/>
      <c r="J54" s="384"/>
      <c r="K54" s="360"/>
      <c r="L54" s="337"/>
      <c r="M54" s="376"/>
      <c r="N54" s="373"/>
      <c r="O54" s="338" t="s">
        <v>128</v>
      </c>
      <c r="R54" s="518"/>
      <c r="S54" s="518"/>
      <c r="T54" s="332"/>
    </row>
    <row r="55" spans="1:20" ht="25.5" customHeight="1" thickBot="1">
      <c r="A55" s="550" t="s">
        <v>69</v>
      </c>
      <c r="B55" s="550"/>
      <c r="C55" s="550"/>
      <c r="D55" s="550"/>
      <c r="E55" s="550"/>
      <c r="F55" s="551"/>
      <c r="G55" s="552" t="s">
        <v>70</v>
      </c>
      <c r="H55" s="532" t="s">
        <v>164</v>
      </c>
      <c r="I55" s="533"/>
      <c r="J55" s="374" t="s">
        <v>152</v>
      </c>
      <c r="K55" s="350" t="s">
        <v>153</v>
      </c>
      <c r="L55" s="258" t="s">
        <v>154</v>
      </c>
      <c r="M55" s="259" t="s">
        <v>153</v>
      </c>
      <c r="N55" s="374" t="s">
        <v>146</v>
      </c>
      <c r="O55" s="259" t="s">
        <v>121</v>
      </c>
      <c r="R55" s="332"/>
      <c r="S55" s="332"/>
      <c r="T55" s="332"/>
    </row>
    <row r="56" spans="1:20" ht="21.75" customHeight="1" thickBot="1">
      <c r="A56" s="550"/>
      <c r="B56" s="550"/>
      <c r="C56" s="550"/>
      <c r="D56" s="550"/>
      <c r="E56" s="550"/>
      <c r="F56" s="551"/>
      <c r="G56" s="553"/>
      <c r="H56" s="532" t="s">
        <v>72</v>
      </c>
      <c r="I56" s="533"/>
      <c r="J56" s="375" t="s">
        <v>150</v>
      </c>
      <c r="K56" s="351" t="s">
        <v>151</v>
      </c>
      <c r="L56" s="260" t="s">
        <v>150</v>
      </c>
      <c r="M56" s="377">
        <v>156</v>
      </c>
      <c r="N56" s="375" t="s">
        <v>148</v>
      </c>
      <c r="O56" s="259" t="s">
        <v>150</v>
      </c>
      <c r="P56" s="79"/>
      <c r="Q56" s="78"/>
      <c r="R56" s="518"/>
      <c r="S56" s="332"/>
      <c r="T56" s="332"/>
    </row>
    <row r="57" spans="1:20" ht="19.5" customHeight="1" thickBot="1">
      <c r="A57" s="534" t="s">
        <v>221</v>
      </c>
      <c r="B57" s="535"/>
      <c r="C57" s="535"/>
      <c r="D57" s="535"/>
      <c r="E57" s="535"/>
      <c r="F57" s="535"/>
      <c r="G57" s="553"/>
      <c r="H57" s="532" t="s">
        <v>75</v>
      </c>
      <c r="I57" s="533"/>
      <c r="J57" s="375"/>
      <c r="K57" s="351"/>
      <c r="L57" s="260"/>
      <c r="M57" s="261"/>
      <c r="N57" s="375"/>
      <c r="O57" s="259" t="s">
        <v>162</v>
      </c>
      <c r="P57" s="80"/>
      <c r="R57" s="332"/>
      <c r="S57" s="332"/>
      <c r="T57" s="332"/>
    </row>
    <row r="58" spans="1:20" ht="19.5" customHeight="1" thickBot="1">
      <c r="A58" s="536"/>
      <c r="B58" s="537"/>
      <c r="C58" s="537"/>
      <c r="D58" s="537"/>
      <c r="E58" s="537"/>
      <c r="F58" s="537"/>
      <c r="G58" s="553"/>
      <c r="H58" s="540" t="s">
        <v>170</v>
      </c>
      <c r="I58" s="541"/>
      <c r="J58" s="519"/>
      <c r="K58" s="361">
        <v>2</v>
      </c>
      <c r="L58" s="520" t="s">
        <v>78</v>
      </c>
      <c r="M58" s="521" t="s">
        <v>120</v>
      </c>
      <c r="N58" s="519" t="s">
        <v>78</v>
      </c>
      <c r="O58" s="521" t="s">
        <v>78</v>
      </c>
      <c r="P58" s="81"/>
      <c r="R58" s="332"/>
      <c r="S58" s="332"/>
      <c r="T58" s="332"/>
    </row>
    <row r="59" spans="1:16" ht="25.5" customHeight="1" thickBot="1">
      <c r="A59" s="536"/>
      <c r="B59" s="537"/>
      <c r="C59" s="537"/>
      <c r="D59" s="537"/>
      <c r="E59" s="537"/>
      <c r="F59" s="537"/>
      <c r="G59" s="553"/>
      <c r="H59" s="532" t="s">
        <v>104</v>
      </c>
      <c r="I59" s="533"/>
      <c r="J59" s="374" t="s">
        <v>77</v>
      </c>
      <c r="K59" s="350" t="s">
        <v>120</v>
      </c>
      <c r="L59" s="258" t="s">
        <v>77</v>
      </c>
      <c r="M59" s="259" t="s">
        <v>114</v>
      </c>
      <c r="N59" s="374" t="s">
        <v>120</v>
      </c>
      <c r="O59" s="259" t="s">
        <v>78</v>
      </c>
      <c r="P59" s="29"/>
    </row>
    <row r="60" spans="1:16" ht="17.25" customHeight="1" thickBot="1">
      <c r="A60" s="538"/>
      <c r="B60" s="539"/>
      <c r="C60" s="539"/>
      <c r="D60" s="539"/>
      <c r="E60" s="539"/>
      <c r="F60" s="539"/>
      <c r="G60" s="553"/>
      <c r="H60" s="542" t="s">
        <v>165</v>
      </c>
      <c r="I60" s="543"/>
      <c r="J60" s="288"/>
      <c r="K60" s="289"/>
      <c r="L60" s="286"/>
      <c r="M60" s="287"/>
      <c r="N60" s="288"/>
      <c r="O60" s="287" t="s">
        <v>78</v>
      </c>
      <c r="P60" s="29"/>
    </row>
    <row r="61" ht="12.75" hidden="1">
      <c r="P61" s="29"/>
    </row>
    <row r="62" ht="12.75" hidden="1">
      <c r="P62" s="29"/>
    </row>
    <row r="63" ht="12.75">
      <c r="N63" s="339"/>
    </row>
  </sheetData>
  <sheetProtection selectLockedCells="1" selectUnlockedCells="1"/>
  <mergeCells count="29">
    <mergeCell ref="A1:O1"/>
    <mergeCell ref="A2:A5"/>
    <mergeCell ref="B2:B5"/>
    <mergeCell ref="C2:C5"/>
    <mergeCell ref="D2:I2"/>
    <mergeCell ref="J2:O2"/>
    <mergeCell ref="D3:D5"/>
    <mergeCell ref="E3:E5"/>
    <mergeCell ref="F3:F5"/>
    <mergeCell ref="G3:I3"/>
    <mergeCell ref="J3:K3"/>
    <mergeCell ref="L3:M3"/>
    <mergeCell ref="N3:O3"/>
    <mergeCell ref="G4:G5"/>
    <mergeCell ref="H4:H5"/>
    <mergeCell ref="I4:I5"/>
    <mergeCell ref="A6:B6"/>
    <mergeCell ref="A7:B7"/>
    <mergeCell ref="A16:B16"/>
    <mergeCell ref="A24:B24"/>
    <mergeCell ref="A55:F56"/>
    <mergeCell ref="G55:G60"/>
    <mergeCell ref="H55:I55"/>
    <mergeCell ref="H56:I56"/>
    <mergeCell ref="A57:F60"/>
    <mergeCell ref="H57:I57"/>
    <mergeCell ref="H58:I58"/>
    <mergeCell ref="H59:I59"/>
    <mergeCell ref="H60:I60"/>
  </mergeCells>
  <printOptions/>
  <pageMargins left="0.2362204724409449" right="0.2362204724409449" top="0.7480314960629921" bottom="0.31496062992125984" header="0.31496062992125984" footer="0.31496062992125984"/>
  <pageSetup horizontalDpi="600" verticalDpi="600" orientation="landscape" paperSize="9" scale="73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W210"/>
  <sheetViews>
    <sheetView zoomScale="110" zoomScaleNormal="110" zoomScaleSheetLayoutView="100" zoomScalePageLayoutView="0" workbookViewId="0" topLeftCell="B16">
      <selection activeCell="AC11" sqref="AC11"/>
    </sheetView>
  </sheetViews>
  <sheetFormatPr defaultColWidth="11.625" defaultRowHeight="12.75"/>
  <cols>
    <col min="1" max="1" width="11.125" style="237" hidden="1" customWidth="1"/>
    <col min="2" max="2" width="28.00390625" style="238" customWidth="1"/>
    <col min="3" max="3" width="12.375" style="199" customWidth="1"/>
    <col min="4" max="4" width="7.25390625" style="199" hidden="1" customWidth="1"/>
    <col min="5" max="5" width="7.75390625" style="199" hidden="1" customWidth="1"/>
    <col min="6" max="6" width="7.00390625" style="199" hidden="1" customWidth="1"/>
    <col min="7" max="7" width="8.375" style="199" customWidth="1"/>
    <col min="8" max="8" width="8.375" style="199" hidden="1" customWidth="1"/>
    <col min="9" max="9" width="10.875" style="199" hidden="1" customWidth="1"/>
    <col min="10" max="10" width="8.375" style="199" customWidth="1"/>
    <col min="11" max="11" width="7.75390625" style="199" customWidth="1"/>
    <col min="12" max="12" width="9.375" style="199" hidden="1" customWidth="1"/>
    <col min="13" max="13" width="10.25390625" style="199" hidden="1" customWidth="1"/>
    <col min="14" max="14" width="9.875" style="199" hidden="1" customWidth="1"/>
    <col min="15" max="15" width="8.75390625" style="199" hidden="1" customWidth="1"/>
    <col min="16" max="33" width="3.75390625" style="199" customWidth="1"/>
    <col min="34" max="34" width="6.25390625" style="199" customWidth="1"/>
    <col min="35" max="35" width="3.75390625" style="156" customWidth="1"/>
    <col min="36" max="41" width="3.75390625" style="199" customWidth="1"/>
    <col min="42" max="43" width="3.75390625" style="266" customWidth="1"/>
    <col min="44" max="47" width="3.75390625" style="199" customWidth="1"/>
    <col min="48" max="48" width="3.75390625" style="266" customWidth="1"/>
    <col min="49" max="58" width="3.75390625" style="199" customWidth="1"/>
    <col min="59" max="60" width="4.375" style="199" customWidth="1"/>
    <col min="61" max="61" width="5.125" style="199" customWidth="1"/>
    <col min="62" max="63" width="6.25390625" style="199" customWidth="1"/>
    <col min="64" max="64" width="11.625" style="272" customWidth="1"/>
    <col min="65" max="16384" width="11.625" style="199" customWidth="1"/>
  </cols>
  <sheetData>
    <row r="1" spans="1:64" s="200" customFormat="1" ht="49.5" customHeight="1" thickBot="1">
      <c r="A1" s="230"/>
      <c r="B1" s="630" t="s">
        <v>171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1"/>
      <c r="BL1" s="268"/>
    </row>
    <row r="2" spans="1:75" s="200" customFormat="1" ht="16.5" customHeight="1" thickBot="1">
      <c r="A2" s="632" t="s">
        <v>0</v>
      </c>
      <c r="B2" s="635" t="s">
        <v>1</v>
      </c>
      <c r="C2" s="569" t="s">
        <v>2</v>
      </c>
      <c r="D2" s="636" t="s">
        <v>3</v>
      </c>
      <c r="E2" s="636"/>
      <c r="F2" s="636"/>
      <c r="G2" s="636"/>
      <c r="H2" s="636"/>
      <c r="I2" s="636"/>
      <c r="J2" s="571" t="s">
        <v>4</v>
      </c>
      <c r="K2" s="571"/>
      <c r="L2" s="571"/>
      <c r="M2" s="571"/>
      <c r="N2" s="571"/>
      <c r="O2" s="637"/>
      <c r="P2" s="262">
        <v>0</v>
      </c>
      <c r="Q2" s="155">
        <v>1</v>
      </c>
      <c r="R2" s="155">
        <v>2</v>
      </c>
      <c r="S2" s="155">
        <v>3</v>
      </c>
      <c r="T2" s="155">
        <v>4</v>
      </c>
      <c r="U2" s="155">
        <v>5</v>
      </c>
      <c r="V2" s="155">
        <v>6</v>
      </c>
      <c r="W2" s="155">
        <v>7</v>
      </c>
      <c r="X2" s="155">
        <v>8</v>
      </c>
      <c r="Y2" s="155">
        <v>9</v>
      </c>
      <c r="Z2" s="155">
        <v>10</v>
      </c>
      <c r="AA2" s="155">
        <v>11</v>
      </c>
      <c r="AB2" s="155">
        <v>12</v>
      </c>
      <c r="AC2" s="155">
        <v>13</v>
      </c>
      <c r="AD2" s="264">
        <v>14</v>
      </c>
      <c r="AE2" s="264">
        <v>15</v>
      </c>
      <c r="AF2" s="265">
        <v>16</v>
      </c>
      <c r="AG2" s="391">
        <v>17</v>
      </c>
      <c r="AH2" s="638" t="s">
        <v>82</v>
      </c>
      <c r="AI2" s="641" t="s">
        <v>158</v>
      </c>
      <c r="AJ2" s="642"/>
      <c r="AK2" s="392">
        <v>0</v>
      </c>
      <c r="AL2" s="393">
        <v>20</v>
      </c>
      <c r="AM2" s="393">
        <v>21</v>
      </c>
      <c r="AN2" s="393">
        <v>22</v>
      </c>
      <c r="AO2" s="393">
        <v>23</v>
      </c>
      <c r="AP2" s="394">
        <v>24</v>
      </c>
      <c r="AQ2" s="394">
        <v>25</v>
      </c>
      <c r="AR2" s="393">
        <v>26</v>
      </c>
      <c r="AS2" s="393">
        <v>27</v>
      </c>
      <c r="AT2" s="393">
        <v>28</v>
      </c>
      <c r="AU2" s="393">
        <v>29</v>
      </c>
      <c r="AV2" s="394">
        <v>30</v>
      </c>
      <c r="AW2" s="394">
        <v>31</v>
      </c>
      <c r="AX2" s="393">
        <v>32</v>
      </c>
      <c r="AY2" s="393">
        <v>33</v>
      </c>
      <c r="AZ2" s="393">
        <v>34</v>
      </c>
      <c r="BA2" s="393">
        <v>35</v>
      </c>
      <c r="BB2" s="393">
        <v>36</v>
      </c>
      <c r="BC2" s="393">
        <v>37</v>
      </c>
      <c r="BD2" s="393">
        <v>38</v>
      </c>
      <c r="BE2" s="393">
        <v>39</v>
      </c>
      <c r="BF2" s="394">
        <v>40</v>
      </c>
      <c r="BG2" s="395">
        <v>41</v>
      </c>
      <c r="BH2" s="463">
        <v>42</v>
      </c>
      <c r="BI2" s="396">
        <v>43</v>
      </c>
      <c r="BJ2" s="647" t="s">
        <v>82</v>
      </c>
      <c r="BK2" s="621" t="s">
        <v>149</v>
      </c>
      <c r="BL2" s="269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</row>
    <row r="3" spans="1:75" ht="17.25" customHeight="1" thickBot="1">
      <c r="A3" s="633"/>
      <c r="B3" s="635"/>
      <c r="C3" s="569"/>
      <c r="D3" s="624" t="s">
        <v>5</v>
      </c>
      <c r="E3" s="625"/>
      <c r="F3" s="624" t="s">
        <v>6</v>
      </c>
      <c r="G3" s="626" t="s">
        <v>7</v>
      </c>
      <c r="H3" s="626"/>
      <c r="I3" s="626"/>
      <c r="J3" s="627" t="s">
        <v>8</v>
      </c>
      <c r="K3" s="627"/>
      <c r="L3" s="627" t="s">
        <v>9</v>
      </c>
      <c r="M3" s="627"/>
      <c r="N3" s="628" t="s">
        <v>10</v>
      </c>
      <c r="O3" s="555"/>
      <c r="P3" s="262">
        <v>0</v>
      </c>
      <c r="Q3" s="155">
        <v>1</v>
      </c>
      <c r="R3" s="155">
        <v>2</v>
      </c>
      <c r="S3" s="155">
        <v>3</v>
      </c>
      <c r="T3" s="155">
        <v>4</v>
      </c>
      <c r="U3" s="155">
        <v>5</v>
      </c>
      <c r="V3" s="155">
        <v>6</v>
      </c>
      <c r="W3" s="155">
        <v>7</v>
      </c>
      <c r="X3" s="155">
        <v>8</v>
      </c>
      <c r="Y3" s="155">
        <v>9</v>
      </c>
      <c r="Z3" s="155">
        <v>10</v>
      </c>
      <c r="AA3" s="155">
        <v>11</v>
      </c>
      <c r="AB3" s="155">
        <v>12</v>
      </c>
      <c r="AC3" s="155">
        <v>13</v>
      </c>
      <c r="AD3" s="264">
        <v>14</v>
      </c>
      <c r="AE3" s="264">
        <v>15</v>
      </c>
      <c r="AF3" s="265">
        <v>16</v>
      </c>
      <c r="AG3" s="391">
        <v>17</v>
      </c>
      <c r="AH3" s="639"/>
      <c r="AI3" s="643"/>
      <c r="AJ3" s="644"/>
      <c r="AK3" s="392">
        <v>0</v>
      </c>
      <c r="AL3" s="393">
        <v>1</v>
      </c>
      <c r="AM3" s="393">
        <v>2</v>
      </c>
      <c r="AN3" s="393">
        <v>3</v>
      </c>
      <c r="AO3" s="393">
        <v>4</v>
      </c>
      <c r="AP3" s="394">
        <v>5</v>
      </c>
      <c r="AQ3" s="394">
        <v>6</v>
      </c>
      <c r="AR3" s="393">
        <v>7</v>
      </c>
      <c r="AS3" s="393">
        <v>8</v>
      </c>
      <c r="AT3" s="393">
        <v>9</v>
      </c>
      <c r="AU3" s="393">
        <v>10</v>
      </c>
      <c r="AV3" s="394">
        <v>11</v>
      </c>
      <c r="AW3" s="394">
        <v>12</v>
      </c>
      <c r="AX3" s="393">
        <v>13</v>
      </c>
      <c r="AY3" s="393">
        <v>14</v>
      </c>
      <c r="AZ3" s="393">
        <v>15</v>
      </c>
      <c r="BA3" s="393">
        <v>16</v>
      </c>
      <c r="BB3" s="393">
        <v>17</v>
      </c>
      <c r="BC3" s="393">
        <v>18</v>
      </c>
      <c r="BD3" s="393">
        <v>19</v>
      </c>
      <c r="BE3" s="393">
        <v>20</v>
      </c>
      <c r="BF3" s="394">
        <v>21</v>
      </c>
      <c r="BG3" s="395">
        <v>22</v>
      </c>
      <c r="BH3" s="463">
        <v>23</v>
      </c>
      <c r="BI3" s="396">
        <v>24</v>
      </c>
      <c r="BJ3" s="648"/>
      <c r="BK3" s="622"/>
      <c r="BL3" s="269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</row>
    <row r="4" spans="1:75" ht="12.75" customHeight="1" thickBot="1">
      <c r="A4" s="633"/>
      <c r="B4" s="635"/>
      <c r="C4" s="569"/>
      <c r="D4" s="624"/>
      <c r="E4" s="625"/>
      <c r="F4" s="624"/>
      <c r="G4" s="629" t="s">
        <v>11</v>
      </c>
      <c r="H4" s="625"/>
      <c r="I4" s="650" t="s">
        <v>12</v>
      </c>
      <c r="J4" s="3" t="s">
        <v>13</v>
      </c>
      <c r="K4" s="2" t="s">
        <v>14</v>
      </c>
      <c r="L4" s="4" t="s">
        <v>15</v>
      </c>
      <c r="M4" s="4" t="s">
        <v>16</v>
      </c>
      <c r="N4" s="3" t="s">
        <v>17</v>
      </c>
      <c r="O4" s="152" t="s">
        <v>18</v>
      </c>
      <c r="P4" s="620" t="s">
        <v>173</v>
      </c>
      <c r="Q4" s="613" t="s">
        <v>174</v>
      </c>
      <c r="R4" s="613" t="s">
        <v>175</v>
      </c>
      <c r="S4" s="613" t="s">
        <v>176</v>
      </c>
      <c r="T4" s="613" t="s">
        <v>177</v>
      </c>
      <c r="U4" s="613" t="s">
        <v>178</v>
      </c>
      <c r="V4" s="613" t="s">
        <v>179</v>
      </c>
      <c r="W4" s="613" t="s">
        <v>180</v>
      </c>
      <c r="X4" s="613" t="s">
        <v>181</v>
      </c>
      <c r="Y4" s="613" t="s">
        <v>182</v>
      </c>
      <c r="Z4" s="613" t="s">
        <v>183</v>
      </c>
      <c r="AA4" s="613" t="s">
        <v>184</v>
      </c>
      <c r="AB4" s="613" t="s">
        <v>185</v>
      </c>
      <c r="AC4" s="613" t="s">
        <v>186</v>
      </c>
      <c r="AD4" s="613" t="s">
        <v>187</v>
      </c>
      <c r="AE4" s="577" t="s">
        <v>188</v>
      </c>
      <c r="AF4" s="577" t="s">
        <v>189</v>
      </c>
      <c r="AG4" s="614" t="s">
        <v>190</v>
      </c>
      <c r="AH4" s="639"/>
      <c r="AI4" s="643"/>
      <c r="AJ4" s="644"/>
      <c r="AK4" s="617" t="s">
        <v>191</v>
      </c>
      <c r="AL4" s="600" t="s">
        <v>192</v>
      </c>
      <c r="AM4" s="600" t="s">
        <v>193</v>
      </c>
      <c r="AN4" s="600" t="s">
        <v>194</v>
      </c>
      <c r="AO4" s="600" t="s">
        <v>195</v>
      </c>
      <c r="AP4" s="580" t="s">
        <v>196</v>
      </c>
      <c r="AQ4" s="580" t="s">
        <v>197</v>
      </c>
      <c r="AR4" s="600" t="s">
        <v>198</v>
      </c>
      <c r="AS4" s="600" t="s">
        <v>199</v>
      </c>
      <c r="AT4" s="600" t="s">
        <v>200</v>
      </c>
      <c r="AU4" s="600" t="s">
        <v>201</v>
      </c>
      <c r="AV4" s="580" t="s">
        <v>202</v>
      </c>
      <c r="AW4" s="580" t="s">
        <v>203</v>
      </c>
      <c r="AX4" s="580" t="s">
        <v>204</v>
      </c>
      <c r="AY4" s="600" t="s">
        <v>205</v>
      </c>
      <c r="AZ4" s="600" t="s">
        <v>206</v>
      </c>
      <c r="BA4" s="600" t="s">
        <v>207</v>
      </c>
      <c r="BB4" s="600" t="s">
        <v>208</v>
      </c>
      <c r="BC4" s="600" t="s">
        <v>209</v>
      </c>
      <c r="BD4" s="600" t="s">
        <v>210</v>
      </c>
      <c r="BE4" s="600" t="s">
        <v>211</v>
      </c>
      <c r="BF4" s="580" t="s">
        <v>212</v>
      </c>
      <c r="BG4" s="580" t="s">
        <v>213</v>
      </c>
      <c r="BH4" s="603" t="s">
        <v>214</v>
      </c>
      <c r="BI4" s="606" t="s">
        <v>215</v>
      </c>
      <c r="BJ4" s="648"/>
      <c r="BK4" s="622"/>
      <c r="BL4" s="270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</row>
    <row r="5" spans="1:75" ht="13.5" thickBot="1">
      <c r="A5" s="634"/>
      <c r="B5" s="635"/>
      <c r="C5" s="569"/>
      <c r="D5" s="624"/>
      <c r="E5" s="625"/>
      <c r="F5" s="624"/>
      <c r="G5" s="629"/>
      <c r="H5" s="625"/>
      <c r="I5" s="650"/>
      <c r="J5" s="5" t="s">
        <v>19</v>
      </c>
      <c r="K5" s="6" t="s">
        <v>107</v>
      </c>
      <c r="L5" s="7" t="s">
        <v>105</v>
      </c>
      <c r="M5" s="7" t="s">
        <v>108</v>
      </c>
      <c r="N5" s="5" t="s">
        <v>106</v>
      </c>
      <c r="O5" s="153" t="s">
        <v>109</v>
      </c>
      <c r="P5" s="620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578"/>
      <c r="AF5" s="578"/>
      <c r="AG5" s="615"/>
      <c r="AH5" s="639"/>
      <c r="AI5" s="643"/>
      <c r="AJ5" s="644"/>
      <c r="AK5" s="618"/>
      <c r="AL5" s="601"/>
      <c r="AM5" s="601"/>
      <c r="AN5" s="601"/>
      <c r="AO5" s="601"/>
      <c r="AP5" s="581"/>
      <c r="AQ5" s="581"/>
      <c r="AR5" s="601"/>
      <c r="AS5" s="601"/>
      <c r="AT5" s="601"/>
      <c r="AU5" s="601"/>
      <c r="AV5" s="581"/>
      <c r="AW5" s="581"/>
      <c r="AX5" s="581"/>
      <c r="AY5" s="601"/>
      <c r="AZ5" s="601"/>
      <c r="BA5" s="601"/>
      <c r="BB5" s="601"/>
      <c r="BC5" s="601"/>
      <c r="BD5" s="601"/>
      <c r="BE5" s="601"/>
      <c r="BF5" s="581"/>
      <c r="BG5" s="581"/>
      <c r="BH5" s="604"/>
      <c r="BI5" s="607"/>
      <c r="BJ5" s="648"/>
      <c r="BK5" s="622"/>
      <c r="BL5" s="270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</row>
    <row r="6" spans="1:75" ht="15" thickBot="1">
      <c r="A6" s="609"/>
      <c r="B6" s="610"/>
      <c r="C6" s="415" t="s">
        <v>20</v>
      </c>
      <c r="D6" s="147">
        <f aca="true" t="shared" si="0" ref="D6:O6">SUM(D7,D15,D23)</f>
        <v>3386</v>
      </c>
      <c r="E6" s="147">
        <f t="shared" si="0"/>
        <v>3506</v>
      </c>
      <c r="F6" s="147">
        <f t="shared" si="0"/>
        <v>1169</v>
      </c>
      <c r="G6" s="148">
        <f t="shared" si="0"/>
        <v>2217</v>
      </c>
      <c r="H6" s="147">
        <f>SUM(J6:O6)</f>
        <v>2217</v>
      </c>
      <c r="I6" s="149">
        <f t="shared" si="0"/>
        <v>285</v>
      </c>
      <c r="J6" s="147">
        <f t="shared" si="0"/>
        <v>425</v>
      </c>
      <c r="K6" s="147">
        <f t="shared" si="0"/>
        <v>615</v>
      </c>
      <c r="L6" s="147">
        <f t="shared" si="0"/>
        <v>436</v>
      </c>
      <c r="M6" s="147">
        <f t="shared" si="0"/>
        <v>540</v>
      </c>
      <c r="N6" s="147">
        <f t="shared" si="0"/>
        <v>180</v>
      </c>
      <c r="O6" s="148">
        <f t="shared" si="0"/>
        <v>21</v>
      </c>
      <c r="P6" s="620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578"/>
      <c r="AF6" s="578"/>
      <c r="AG6" s="615"/>
      <c r="AH6" s="639"/>
      <c r="AI6" s="643"/>
      <c r="AJ6" s="644"/>
      <c r="AK6" s="618"/>
      <c r="AL6" s="601"/>
      <c r="AM6" s="601"/>
      <c r="AN6" s="601"/>
      <c r="AO6" s="601"/>
      <c r="AP6" s="581"/>
      <c r="AQ6" s="581"/>
      <c r="AR6" s="601"/>
      <c r="AS6" s="601"/>
      <c r="AT6" s="601"/>
      <c r="AU6" s="601"/>
      <c r="AV6" s="581"/>
      <c r="AW6" s="581"/>
      <c r="AX6" s="581"/>
      <c r="AY6" s="601"/>
      <c r="AZ6" s="601"/>
      <c r="BA6" s="601"/>
      <c r="BB6" s="601"/>
      <c r="BC6" s="601"/>
      <c r="BD6" s="601"/>
      <c r="BE6" s="601"/>
      <c r="BF6" s="581"/>
      <c r="BG6" s="581"/>
      <c r="BH6" s="604"/>
      <c r="BI6" s="607"/>
      <c r="BJ6" s="648"/>
      <c r="BK6" s="622"/>
      <c r="BL6" s="270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</row>
    <row r="7" spans="1:75" ht="26.25" customHeight="1" thickBot="1">
      <c r="A7" s="611" t="s">
        <v>100</v>
      </c>
      <c r="B7" s="612"/>
      <c r="C7" s="59"/>
      <c r="D7" s="117">
        <f aca="true" t="shared" si="1" ref="D7:O7">SUM(D8:D14)</f>
        <v>2041</v>
      </c>
      <c r="E7" s="150">
        <f t="shared" si="1"/>
        <v>2161</v>
      </c>
      <c r="F7" s="117">
        <f t="shared" si="1"/>
        <v>721</v>
      </c>
      <c r="G7" s="119">
        <f t="shared" si="1"/>
        <v>1320</v>
      </c>
      <c r="H7" s="151">
        <f t="shared" si="1"/>
        <v>1440</v>
      </c>
      <c r="I7" s="121">
        <f t="shared" si="1"/>
        <v>158</v>
      </c>
      <c r="J7" s="117">
        <f t="shared" si="1"/>
        <v>238</v>
      </c>
      <c r="K7" s="117">
        <f t="shared" si="1"/>
        <v>347</v>
      </c>
      <c r="L7" s="117">
        <f t="shared" si="1"/>
        <v>273</v>
      </c>
      <c r="M7" s="117">
        <f t="shared" si="1"/>
        <v>314</v>
      </c>
      <c r="N7" s="117">
        <f t="shared" si="1"/>
        <v>148</v>
      </c>
      <c r="O7" s="119">
        <f t="shared" si="1"/>
        <v>0</v>
      </c>
      <c r="P7" s="620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579"/>
      <c r="AF7" s="579"/>
      <c r="AG7" s="616"/>
      <c r="AH7" s="640"/>
      <c r="AI7" s="645"/>
      <c r="AJ7" s="646"/>
      <c r="AK7" s="619"/>
      <c r="AL7" s="602"/>
      <c r="AM7" s="602"/>
      <c r="AN7" s="602"/>
      <c r="AO7" s="602"/>
      <c r="AP7" s="582"/>
      <c r="AQ7" s="582"/>
      <c r="AR7" s="602"/>
      <c r="AS7" s="602"/>
      <c r="AT7" s="602"/>
      <c r="AU7" s="602"/>
      <c r="AV7" s="582"/>
      <c r="AW7" s="582"/>
      <c r="AX7" s="582"/>
      <c r="AY7" s="602"/>
      <c r="AZ7" s="602"/>
      <c r="BA7" s="602"/>
      <c r="BB7" s="602"/>
      <c r="BC7" s="602"/>
      <c r="BD7" s="602"/>
      <c r="BE7" s="602"/>
      <c r="BF7" s="582"/>
      <c r="BG7" s="582"/>
      <c r="BH7" s="605"/>
      <c r="BI7" s="608"/>
      <c r="BJ7" s="649"/>
      <c r="BK7" s="623"/>
      <c r="BL7" s="271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</row>
    <row r="8" spans="1:64" ht="17.25" customHeight="1">
      <c r="A8" s="96" t="s">
        <v>84</v>
      </c>
      <c r="B8" s="97" t="s">
        <v>216</v>
      </c>
      <c r="C8" s="85" t="s">
        <v>85</v>
      </c>
      <c r="D8" s="98">
        <f aca="true" t="shared" si="2" ref="D8:D20">SUM(G8,F8)</f>
        <v>388</v>
      </c>
      <c r="E8" s="99">
        <v>428</v>
      </c>
      <c r="F8" s="98">
        <v>143</v>
      </c>
      <c r="G8" s="100">
        <f aca="true" t="shared" si="3" ref="G8:G27">SUM(J8:O8)</f>
        <v>245</v>
      </c>
      <c r="H8" s="99">
        <v>285</v>
      </c>
      <c r="I8" s="101">
        <v>0</v>
      </c>
      <c r="J8" s="88">
        <v>34</v>
      </c>
      <c r="K8" s="57">
        <v>46</v>
      </c>
      <c r="L8" s="70">
        <v>48</v>
      </c>
      <c r="M8" s="70">
        <v>69</v>
      </c>
      <c r="N8" s="58">
        <v>48</v>
      </c>
      <c r="O8" s="57">
        <v>0</v>
      </c>
      <c r="P8" s="179"/>
      <c r="Q8" s="180">
        <v>2</v>
      </c>
      <c r="R8" s="180">
        <v>2</v>
      </c>
      <c r="S8" s="180">
        <v>2</v>
      </c>
      <c r="T8" s="180">
        <v>2</v>
      </c>
      <c r="U8" s="180">
        <v>2</v>
      </c>
      <c r="V8" s="180">
        <v>2</v>
      </c>
      <c r="W8" s="180">
        <v>2</v>
      </c>
      <c r="X8" s="180">
        <v>2</v>
      </c>
      <c r="Y8" s="180">
        <v>2</v>
      </c>
      <c r="Z8" s="180">
        <v>2</v>
      </c>
      <c r="AA8" s="180">
        <v>2</v>
      </c>
      <c r="AB8" s="180">
        <v>2</v>
      </c>
      <c r="AC8" s="180">
        <v>4</v>
      </c>
      <c r="AD8" s="180">
        <v>4</v>
      </c>
      <c r="AE8" s="180">
        <v>2</v>
      </c>
      <c r="AF8" s="387"/>
      <c r="AG8" s="387"/>
      <c r="AH8" s="181">
        <f aca="true" t="shared" si="4" ref="AH8:AH45">SUM(P8:AG8)</f>
        <v>34</v>
      </c>
      <c r="AI8" s="182"/>
      <c r="AJ8" s="183"/>
      <c r="AK8" s="397">
        <v>2</v>
      </c>
      <c r="AL8" s="388">
        <v>2</v>
      </c>
      <c r="AM8" s="388">
        <v>2</v>
      </c>
      <c r="AN8" s="388">
        <v>2</v>
      </c>
      <c r="AO8" s="388">
        <v>2</v>
      </c>
      <c r="AP8" s="388">
        <v>2</v>
      </c>
      <c r="AQ8" s="388">
        <v>2</v>
      </c>
      <c r="AR8" s="388">
        <v>2</v>
      </c>
      <c r="AS8" s="388">
        <v>2</v>
      </c>
      <c r="AT8" s="388">
        <v>2</v>
      </c>
      <c r="AU8" s="388">
        <v>2</v>
      </c>
      <c r="AV8" s="388">
        <v>2</v>
      </c>
      <c r="AW8" s="388">
        <v>2</v>
      </c>
      <c r="AX8" s="388">
        <v>2</v>
      </c>
      <c r="AY8" s="388">
        <v>2</v>
      </c>
      <c r="AZ8" s="388">
        <v>2</v>
      </c>
      <c r="BA8" s="388">
        <v>2</v>
      </c>
      <c r="BB8" s="388">
        <v>2</v>
      </c>
      <c r="BC8" s="388">
        <v>2</v>
      </c>
      <c r="BD8" s="388">
        <v>2</v>
      </c>
      <c r="BE8" s="388">
        <v>2</v>
      </c>
      <c r="BF8" s="388">
        <v>2</v>
      </c>
      <c r="BG8" s="388">
        <v>2</v>
      </c>
      <c r="BH8" s="387"/>
      <c r="BI8" s="404"/>
      <c r="BJ8" s="181">
        <f>SUM(AK8:BI8)</f>
        <v>46</v>
      </c>
      <c r="BK8" s="184">
        <f aca="true" t="shared" si="5" ref="BK8:BK47">SUM(AH8,BJ8)</f>
        <v>80</v>
      </c>
      <c r="BL8" s="272">
        <v>80</v>
      </c>
    </row>
    <row r="9" spans="1:64" ht="17.25" customHeight="1">
      <c r="A9" s="96" t="s">
        <v>84</v>
      </c>
      <c r="B9" s="97" t="s">
        <v>172</v>
      </c>
      <c r="C9" s="85" t="s">
        <v>85</v>
      </c>
      <c r="D9" s="98">
        <f>SUM(G9,F9)</f>
        <v>348</v>
      </c>
      <c r="E9" s="99">
        <v>428</v>
      </c>
      <c r="F9" s="98">
        <v>143</v>
      </c>
      <c r="G9" s="100">
        <f>SUM(J9:O9)</f>
        <v>205</v>
      </c>
      <c r="H9" s="99">
        <v>285</v>
      </c>
      <c r="I9" s="101">
        <v>0</v>
      </c>
      <c r="J9" s="88">
        <v>17</v>
      </c>
      <c r="K9" s="57">
        <v>23</v>
      </c>
      <c r="L9" s="70">
        <v>48</v>
      </c>
      <c r="M9" s="70">
        <v>69</v>
      </c>
      <c r="N9" s="58">
        <v>48</v>
      </c>
      <c r="O9" s="57">
        <v>0</v>
      </c>
      <c r="P9" s="179"/>
      <c r="Q9" s="180">
        <v>1</v>
      </c>
      <c r="R9" s="180">
        <v>1</v>
      </c>
      <c r="S9" s="180">
        <v>1</v>
      </c>
      <c r="T9" s="180">
        <v>1</v>
      </c>
      <c r="U9" s="180">
        <v>1</v>
      </c>
      <c r="V9" s="180">
        <v>1</v>
      </c>
      <c r="W9" s="180">
        <v>1</v>
      </c>
      <c r="X9" s="180">
        <v>1</v>
      </c>
      <c r="Y9" s="180">
        <v>1</v>
      </c>
      <c r="Z9" s="180">
        <v>1</v>
      </c>
      <c r="AA9" s="180">
        <v>1</v>
      </c>
      <c r="AB9" s="180">
        <v>1</v>
      </c>
      <c r="AC9" s="180">
        <v>1</v>
      </c>
      <c r="AD9" s="180">
        <v>1</v>
      </c>
      <c r="AE9" s="180">
        <v>1</v>
      </c>
      <c r="AF9" s="387">
        <v>1</v>
      </c>
      <c r="AG9" s="468">
        <v>1</v>
      </c>
      <c r="AH9" s="181">
        <f>SUM(P9:AG9)</f>
        <v>17</v>
      </c>
      <c r="AI9" s="187"/>
      <c r="AJ9" s="188"/>
      <c r="AK9" s="185">
        <v>1</v>
      </c>
      <c r="AL9" s="186">
        <v>1</v>
      </c>
      <c r="AM9" s="186">
        <v>1</v>
      </c>
      <c r="AN9" s="186">
        <v>1</v>
      </c>
      <c r="AO9" s="186">
        <v>1</v>
      </c>
      <c r="AP9" s="186">
        <v>1</v>
      </c>
      <c r="AQ9" s="186">
        <v>1</v>
      </c>
      <c r="AR9" s="186">
        <v>1</v>
      </c>
      <c r="AS9" s="186">
        <v>1</v>
      </c>
      <c r="AT9" s="186">
        <v>1</v>
      </c>
      <c r="AU9" s="186">
        <v>1</v>
      </c>
      <c r="AV9" s="186">
        <v>1</v>
      </c>
      <c r="AW9" s="186">
        <v>1</v>
      </c>
      <c r="AX9" s="186">
        <v>1</v>
      </c>
      <c r="AY9" s="186">
        <v>1</v>
      </c>
      <c r="AZ9" s="186">
        <v>1</v>
      </c>
      <c r="BA9" s="186">
        <v>1</v>
      </c>
      <c r="BB9" s="186">
        <v>1</v>
      </c>
      <c r="BC9" s="186">
        <v>1</v>
      </c>
      <c r="BD9" s="186">
        <v>1</v>
      </c>
      <c r="BE9" s="180">
        <v>1</v>
      </c>
      <c r="BF9" s="180">
        <v>1</v>
      </c>
      <c r="BG9" s="180">
        <v>1</v>
      </c>
      <c r="BH9" s="387"/>
      <c r="BI9" s="404"/>
      <c r="BJ9" s="181">
        <f>SUM(AK9:BI9)</f>
        <v>23</v>
      </c>
      <c r="BK9" s="184">
        <f>SUM(AH9,BJ9)</f>
        <v>40</v>
      </c>
      <c r="BL9" s="272">
        <v>40</v>
      </c>
    </row>
    <row r="10" spans="1:64" ht="15.75" customHeight="1">
      <c r="A10" s="102" t="s">
        <v>86</v>
      </c>
      <c r="B10" s="103" t="s">
        <v>22</v>
      </c>
      <c r="C10" s="85" t="s">
        <v>31</v>
      </c>
      <c r="D10" s="104">
        <f t="shared" si="2"/>
        <v>257</v>
      </c>
      <c r="E10" s="105">
        <v>257</v>
      </c>
      <c r="F10" s="104">
        <v>86</v>
      </c>
      <c r="G10" s="106">
        <f t="shared" si="3"/>
        <v>171</v>
      </c>
      <c r="H10" s="105">
        <v>171</v>
      </c>
      <c r="I10" s="107">
        <v>0</v>
      </c>
      <c r="J10" s="15">
        <v>34</v>
      </c>
      <c r="K10" s="12">
        <v>69</v>
      </c>
      <c r="L10" s="11">
        <v>32</v>
      </c>
      <c r="M10" s="76">
        <v>36</v>
      </c>
      <c r="N10" s="15">
        <v>0</v>
      </c>
      <c r="O10" s="12">
        <v>0</v>
      </c>
      <c r="P10" s="185">
        <v>2</v>
      </c>
      <c r="Q10" s="186">
        <v>2</v>
      </c>
      <c r="R10" s="186">
        <v>2</v>
      </c>
      <c r="S10" s="186">
        <v>2</v>
      </c>
      <c r="T10" s="186">
        <v>2</v>
      </c>
      <c r="U10" s="186">
        <v>2</v>
      </c>
      <c r="V10" s="186">
        <v>2</v>
      </c>
      <c r="W10" s="186">
        <v>2</v>
      </c>
      <c r="X10" s="186">
        <v>2</v>
      </c>
      <c r="Y10" s="186">
        <v>2</v>
      </c>
      <c r="Z10" s="186">
        <v>2</v>
      </c>
      <c r="AA10" s="186">
        <v>2</v>
      </c>
      <c r="AB10" s="186">
        <v>2</v>
      </c>
      <c r="AC10" s="186">
        <v>2</v>
      </c>
      <c r="AD10" s="186">
        <v>2</v>
      </c>
      <c r="AE10" s="186">
        <v>2</v>
      </c>
      <c r="AF10" s="186">
        <v>1</v>
      </c>
      <c r="AG10" s="467"/>
      <c r="AH10" s="181">
        <f t="shared" si="4"/>
        <v>33</v>
      </c>
      <c r="AI10" s="187"/>
      <c r="AJ10" s="188"/>
      <c r="AK10" s="185">
        <v>3</v>
      </c>
      <c r="AL10" s="186">
        <v>3</v>
      </c>
      <c r="AM10" s="186">
        <v>3</v>
      </c>
      <c r="AN10" s="186">
        <v>3</v>
      </c>
      <c r="AO10" s="186">
        <v>3</v>
      </c>
      <c r="AP10" s="186">
        <v>3</v>
      </c>
      <c r="AQ10" s="186">
        <v>3</v>
      </c>
      <c r="AR10" s="186">
        <v>3</v>
      </c>
      <c r="AS10" s="186">
        <v>3</v>
      </c>
      <c r="AT10" s="186">
        <v>3</v>
      </c>
      <c r="AU10" s="186">
        <v>3</v>
      </c>
      <c r="AV10" s="186">
        <v>3</v>
      </c>
      <c r="AW10" s="186">
        <v>3</v>
      </c>
      <c r="AX10" s="186">
        <v>3</v>
      </c>
      <c r="AY10" s="186">
        <v>3</v>
      </c>
      <c r="AZ10" s="186">
        <v>3</v>
      </c>
      <c r="BA10" s="186">
        <v>3</v>
      </c>
      <c r="BB10" s="186">
        <v>3</v>
      </c>
      <c r="BC10" s="186">
        <v>3</v>
      </c>
      <c r="BD10" s="186">
        <v>3</v>
      </c>
      <c r="BE10" s="186">
        <v>3</v>
      </c>
      <c r="BF10" s="186">
        <v>3</v>
      </c>
      <c r="BG10" s="186">
        <v>2</v>
      </c>
      <c r="BH10" s="240">
        <v>2</v>
      </c>
      <c r="BI10" s="405"/>
      <c r="BJ10" s="181">
        <f>SUM(AK10:BI10)</f>
        <v>70</v>
      </c>
      <c r="BK10" s="184">
        <f t="shared" si="5"/>
        <v>103</v>
      </c>
      <c r="BL10" s="272">
        <v>103</v>
      </c>
    </row>
    <row r="11" spans="1:64" ht="27.75" customHeight="1">
      <c r="A11" s="102" t="s">
        <v>87</v>
      </c>
      <c r="B11" s="103" t="s">
        <v>135</v>
      </c>
      <c r="C11" s="85" t="s">
        <v>85</v>
      </c>
      <c r="D11" s="104">
        <f t="shared" si="2"/>
        <v>428</v>
      </c>
      <c r="E11" s="108">
        <v>428</v>
      </c>
      <c r="F11" s="104">
        <v>143</v>
      </c>
      <c r="G11" s="106">
        <f t="shared" si="3"/>
        <v>285</v>
      </c>
      <c r="H11" s="108">
        <v>285</v>
      </c>
      <c r="I11" s="107">
        <v>0</v>
      </c>
      <c r="J11" s="15">
        <v>51</v>
      </c>
      <c r="K11" s="12">
        <v>69</v>
      </c>
      <c r="L11" s="11">
        <v>48</v>
      </c>
      <c r="M11" s="11">
        <v>65</v>
      </c>
      <c r="N11" s="43">
        <v>52</v>
      </c>
      <c r="O11" s="12">
        <v>0</v>
      </c>
      <c r="P11" s="185">
        <v>1</v>
      </c>
      <c r="Q11" s="186">
        <v>3</v>
      </c>
      <c r="R11" s="186">
        <v>3</v>
      </c>
      <c r="S11" s="186">
        <v>3</v>
      </c>
      <c r="T11" s="186">
        <v>3</v>
      </c>
      <c r="U11" s="186">
        <v>3</v>
      </c>
      <c r="V11" s="186">
        <v>3</v>
      </c>
      <c r="W11" s="186">
        <v>3</v>
      </c>
      <c r="X11" s="186">
        <v>3</v>
      </c>
      <c r="Y11" s="186">
        <v>3</v>
      </c>
      <c r="Z11" s="186">
        <v>3</v>
      </c>
      <c r="AA11" s="186">
        <v>3</v>
      </c>
      <c r="AB11" s="186">
        <v>3</v>
      </c>
      <c r="AC11" s="186">
        <v>3</v>
      </c>
      <c r="AD11" s="186">
        <v>3</v>
      </c>
      <c r="AE11" s="186">
        <v>3</v>
      </c>
      <c r="AF11" s="186">
        <v>3</v>
      </c>
      <c r="AG11" s="467">
        <v>2</v>
      </c>
      <c r="AH11" s="181">
        <f>SUM(P11:AG11)</f>
        <v>51</v>
      </c>
      <c r="AI11" s="187"/>
      <c r="AJ11" s="188"/>
      <c r="AK11" s="185">
        <v>2</v>
      </c>
      <c r="AL11" s="186">
        <v>2</v>
      </c>
      <c r="AM11" s="186">
        <v>2</v>
      </c>
      <c r="AN11" s="186">
        <v>2</v>
      </c>
      <c r="AO11" s="186">
        <v>3</v>
      </c>
      <c r="AP11" s="186">
        <v>3</v>
      </c>
      <c r="AQ11" s="186">
        <v>3</v>
      </c>
      <c r="AR11" s="186">
        <v>3</v>
      </c>
      <c r="AS11" s="186">
        <v>3</v>
      </c>
      <c r="AT11" s="186">
        <v>3</v>
      </c>
      <c r="AU11" s="186">
        <v>3</v>
      </c>
      <c r="AV11" s="186">
        <v>3</v>
      </c>
      <c r="AW11" s="186">
        <v>3</v>
      </c>
      <c r="AX11" s="186">
        <v>3</v>
      </c>
      <c r="AY11" s="186">
        <v>3</v>
      </c>
      <c r="AZ11" s="186">
        <v>3</v>
      </c>
      <c r="BA11" s="186">
        <v>3</v>
      </c>
      <c r="BB11" s="186">
        <v>3</v>
      </c>
      <c r="BC11" s="186">
        <v>3</v>
      </c>
      <c r="BD11" s="186">
        <v>3</v>
      </c>
      <c r="BE11" s="186">
        <v>3</v>
      </c>
      <c r="BF11" s="186">
        <v>3</v>
      </c>
      <c r="BG11" s="186">
        <v>3</v>
      </c>
      <c r="BH11" s="240">
        <v>3</v>
      </c>
      <c r="BI11" s="405"/>
      <c r="BJ11" s="181">
        <f>SUM(AK11:BI11)</f>
        <v>68</v>
      </c>
      <c r="BK11" s="184">
        <f t="shared" si="5"/>
        <v>119</v>
      </c>
      <c r="BL11" s="272">
        <v>120</v>
      </c>
    </row>
    <row r="12" spans="1:64" ht="15.75">
      <c r="A12" s="102" t="s">
        <v>88</v>
      </c>
      <c r="B12" s="103" t="s">
        <v>23</v>
      </c>
      <c r="C12" s="86" t="s">
        <v>31</v>
      </c>
      <c r="D12" s="104">
        <f t="shared" si="2"/>
        <v>256</v>
      </c>
      <c r="E12" s="108">
        <v>256</v>
      </c>
      <c r="F12" s="104">
        <v>85</v>
      </c>
      <c r="G12" s="106">
        <f t="shared" si="3"/>
        <v>171</v>
      </c>
      <c r="H12" s="108">
        <v>171</v>
      </c>
      <c r="I12" s="107">
        <v>0</v>
      </c>
      <c r="J12" s="15">
        <v>34</v>
      </c>
      <c r="K12" s="12">
        <v>46</v>
      </c>
      <c r="L12" s="11">
        <v>32</v>
      </c>
      <c r="M12" s="44">
        <v>59</v>
      </c>
      <c r="N12" s="15">
        <v>0</v>
      </c>
      <c r="O12" s="12">
        <v>0</v>
      </c>
      <c r="P12" s="185">
        <v>2</v>
      </c>
      <c r="Q12" s="186">
        <v>1</v>
      </c>
      <c r="R12" s="186">
        <v>2</v>
      </c>
      <c r="S12" s="186">
        <v>2</v>
      </c>
      <c r="T12" s="186">
        <v>1</v>
      </c>
      <c r="U12" s="186">
        <v>2</v>
      </c>
      <c r="V12" s="186">
        <v>2</v>
      </c>
      <c r="W12" s="186">
        <v>2</v>
      </c>
      <c r="X12" s="186">
        <v>1</v>
      </c>
      <c r="Y12" s="186">
        <v>3</v>
      </c>
      <c r="Z12" s="186">
        <v>2</v>
      </c>
      <c r="AA12" s="186">
        <v>2</v>
      </c>
      <c r="AB12" s="186">
        <v>2</v>
      </c>
      <c r="AC12" s="186">
        <v>2</v>
      </c>
      <c r="AD12" s="186">
        <v>2</v>
      </c>
      <c r="AE12" s="186">
        <v>3</v>
      </c>
      <c r="AF12" s="186">
        <v>2</v>
      </c>
      <c r="AG12" s="186"/>
      <c r="AH12" s="181">
        <f t="shared" si="4"/>
        <v>33</v>
      </c>
      <c r="AI12" s="187"/>
      <c r="AJ12" s="188"/>
      <c r="AK12" s="185">
        <v>2</v>
      </c>
      <c r="AL12" s="186">
        <v>2</v>
      </c>
      <c r="AM12" s="186">
        <v>2</v>
      </c>
      <c r="AN12" s="186">
        <v>2</v>
      </c>
      <c r="AO12" s="186">
        <v>1</v>
      </c>
      <c r="AP12" s="186">
        <v>1</v>
      </c>
      <c r="AQ12" s="186">
        <v>1</v>
      </c>
      <c r="AR12" s="186">
        <v>1</v>
      </c>
      <c r="AS12" s="186">
        <v>1</v>
      </c>
      <c r="AT12" s="186">
        <v>1</v>
      </c>
      <c r="AU12" s="186">
        <v>1</v>
      </c>
      <c r="AV12" s="186">
        <v>1</v>
      </c>
      <c r="AW12" s="186">
        <v>1</v>
      </c>
      <c r="AX12" s="186">
        <v>1</v>
      </c>
      <c r="AY12" s="186">
        <v>1</v>
      </c>
      <c r="AZ12" s="186">
        <v>1</v>
      </c>
      <c r="BA12" s="186">
        <v>1</v>
      </c>
      <c r="BB12" s="186">
        <v>4</v>
      </c>
      <c r="BC12" s="186">
        <v>4</v>
      </c>
      <c r="BD12" s="186">
        <v>4</v>
      </c>
      <c r="BE12" s="186">
        <v>4</v>
      </c>
      <c r="BF12" s="186">
        <v>4</v>
      </c>
      <c r="BG12" s="186">
        <v>3</v>
      </c>
      <c r="BH12" s="240">
        <v>3</v>
      </c>
      <c r="BI12" s="405"/>
      <c r="BJ12" s="181">
        <f>SUM(AK12:BI12)</f>
        <v>47</v>
      </c>
      <c r="BK12" s="184">
        <f t="shared" si="5"/>
        <v>80</v>
      </c>
      <c r="BL12" s="272">
        <v>80</v>
      </c>
    </row>
    <row r="13" spans="1:64" ht="14.25" customHeight="1">
      <c r="A13" s="102" t="s">
        <v>89</v>
      </c>
      <c r="B13" s="103" t="s">
        <v>29</v>
      </c>
      <c r="C13" s="86" t="s">
        <v>142</v>
      </c>
      <c r="D13" s="104">
        <f>SUM(G13,F13)</f>
        <v>256</v>
      </c>
      <c r="E13" s="108">
        <v>256</v>
      </c>
      <c r="F13" s="104">
        <v>85</v>
      </c>
      <c r="G13" s="106">
        <f t="shared" si="3"/>
        <v>171</v>
      </c>
      <c r="H13" s="108">
        <v>171</v>
      </c>
      <c r="I13" s="107">
        <v>158</v>
      </c>
      <c r="J13" s="15">
        <v>51</v>
      </c>
      <c r="K13" s="12">
        <v>71</v>
      </c>
      <c r="L13" s="11">
        <v>49</v>
      </c>
      <c r="M13" s="11">
        <v>0</v>
      </c>
      <c r="N13" s="15">
        <v>0</v>
      </c>
      <c r="O13" s="12">
        <v>0</v>
      </c>
      <c r="P13" s="185">
        <v>2</v>
      </c>
      <c r="Q13" s="186">
        <v>3</v>
      </c>
      <c r="R13" s="186">
        <v>2</v>
      </c>
      <c r="S13" s="186">
        <v>3</v>
      </c>
      <c r="T13" s="186">
        <v>3</v>
      </c>
      <c r="U13" s="186">
        <v>3</v>
      </c>
      <c r="V13" s="186">
        <v>3</v>
      </c>
      <c r="W13" s="186">
        <v>3</v>
      </c>
      <c r="X13" s="186">
        <v>3</v>
      </c>
      <c r="Y13" s="186">
        <v>3</v>
      </c>
      <c r="Z13" s="186">
        <v>4</v>
      </c>
      <c r="AA13" s="186">
        <v>4</v>
      </c>
      <c r="AB13" s="186">
        <v>3</v>
      </c>
      <c r="AC13" s="186">
        <v>4</v>
      </c>
      <c r="AD13" s="186">
        <v>4</v>
      </c>
      <c r="AE13" s="186">
        <v>2</v>
      </c>
      <c r="AF13" s="186">
        <v>2</v>
      </c>
      <c r="AG13" s="186"/>
      <c r="AH13" s="181">
        <f t="shared" si="4"/>
        <v>51</v>
      </c>
      <c r="AI13" s="187"/>
      <c r="AJ13" s="188"/>
      <c r="AK13" s="185">
        <v>3</v>
      </c>
      <c r="AL13" s="186">
        <v>3</v>
      </c>
      <c r="AM13" s="186">
        <v>3</v>
      </c>
      <c r="AN13" s="186">
        <v>3</v>
      </c>
      <c r="AO13" s="186">
        <v>3</v>
      </c>
      <c r="AP13" s="186">
        <v>3</v>
      </c>
      <c r="AQ13" s="186">
        <v>3</v>
      </c>
      <c r="AR13" s="186">
        <v>3</v>
      </c>
      <c r="AS13" s="186">
        <v>3</v>
      </c>
      <c r="AT13" s="186">
        <v>3</v>
      </c>
      <c r="AU13" s="186">
        <v>3</v>
      </c>
      <c r="AV13" s="186">
        <v>3</v>
      </c>
      <c r="AW13" s="186">
        <v>3</v>
      </c>
      <c r="AX13" s="186">
        <v>3</v>
      </c>
      <c r="AY13" s="186">
        <v>3</v>
      </c>
      <c r="AZ13" s="186">
        <v>3</v>
      </c>
      <c r="BA13" s="186">
        <v>3</v>
      </c>
      <c r="BB13" s="186">
        <v>3</v>
      </c>
      <c r="BC13" s="186">
        <v>3</v>
      </c>
      <c r="BD13" s="186">
        <v>3</v>
      </c>
      <c r="BE13" s="186">
        <v>3</v>
      </c>
      <c r="BF13" s="186">
        <v>3</v>
      </c>
      <c r="BG13" s="186">
        <v>3</v>
      </c>
      <c r="BH13" s="240">
        <v>2</v>
      </c>
      <c r="BI13" s="405"/>
      <c r="BJ13" s="181">
        <f aca="true" t="shared" si="6" ref="BJ13:BJ46">SUM(AK13:BH13)</f>
        <v>71</v>
      </c>
      <c r="BK13" s="184">
        <f t="shared" si="5"/>
        <v>122</v>
      </c>
      <c r="BL13" s="272">
        <v>122</v>
      </c>
    </row>
    <row r="14" spans="1:64" ht="24.75" customHeight="1" thickBot="1">
      <c r="A14" s="109" t="s">
        <v>90</v>
      </c>
      <c r="B14" s="110" t="s">
        <v>30</v>
      </c>
      <c r="C14" s="87" t="s">
        <v>27</v>
      </c>
      <c r="D14" s="111">
        <f>SUM(G14,F14)</f>
        <v>108</v>
      </c>
      <c r="E14" s="112">
        <v>108</v>
      </c>
      <c r="F14" s="111">
        <v>36</v>
      </c>
      <c r="G14" s="113">
        <f>SUM(J14:O14)</f>
        <v>72</v>
      </c>
      <c r="H14" s="112">
        <v>72</v>
      </c>
      <c r="I14" s="114">
        <v>0</v>
      </c>
      <c r="J14" s="83">
        <v>17</v>
      </c>
      <c r="K14" s="82">
        <v>23</v>
      </c>
      <c r="L14" s="49">
        <v>16</v>
      </c>
      <c r="M14" s="63">
        <v>16</v>
      </c>
      <c r="N14" s="50">
        <v>0</v>
      </c>
      <c r="O14" s="51">
        <v>0</v>
      </c>
      <c r="P14" s="189">
        <v>1</v>
      </c>
      <c r="Q14" s="190">
        <v>2</v>
      </c>
      <c r="R14" s="190">
        <v>1</v>
      </c>
      <c r="S14" s="190">
        <v>1</v>
      </c>
      <c r="T14" s="190">
        <v>1</v>
      </c>
      <c r="U14" s="190">
        <v>1</v>
      </c>
      <c r="V14" s="190">
        <v>1</v>
      </c>
      <c r="W14" s="190">
        <v>1</v>
      </c>
      <c r="X14" s="190">
        <v>1</v>
      </c>
      <c r="Y14" s="190">
        <v>1</v>
      </c>
      <c r="Z14" s="190">
        <v>1</v>
      </c>
      <c r="AA14" s="190">
        <v>1</v>
      </c>
      <c r="AB14" s="190">
        <v>1</v>
      </c>
      <c r="AC14" s="190">
        <v>1</v>
      </c>
      <c r="AD14" s="190">
        <v>1</v>
      </c>
      <c r="AE14" s="469">
        <v>3</v>
      </c>
      <c r="AF14" s="190">
        <v>1</v>
      </c>
      <c r="AG14" s="469">
        <v>1</v>
      </c>
      <c r="AH14" s="191">
        <f t="shared" si="4"/>
        <v>21</v>
      </c>
      <c r="AI14" s="192"/>
      <c r="AJ14" s="193"/>
      <c r="AK14" s="189">
        <v>1</v>
      </c>
      <c r="AL14" s="190">
        <v>1</v>
      </c>
      <c r="AM14" s="190">
        <v>1</v>
      </c>
      <c r="AN14" s="190">
        <v>1</v>
      </c>
      <c r="AO14" s="190">
        <v>1</v>
      </c>
      <c r="AP14" s="190">
        <v>1</v>
      </c>
      <c r="AQ14" s="190">
        <v>1</v>
      </c>
      <c r="AR14" s="190">
        <v>1</v>
      </c>
      <c r="AS14" s="190">
        <v>1</v>
      </c>
      <c r="AT14" s="190">
        <v>1</v>
      </c>
      <c r="AU14" s="190">
        <v>1</v>
      </c>
      <c r="AV14" s="190">
        <v>1</v>
      </c>
      <c r="AW14" s="190">
        <v>1</v>
      </c>
      <c r="AX14" s="190">
        <v>1</v>
      </c>
      <c r="AY14" s="190">
        <v>1</v>
      </c>
      <c r="AZ14" s="190">
        <v>1</v>
      </c>
      <c r="BA14" s="190">
        <v>1</v>
      </c>
      <c r="BB14" s="190">
        <v>1</v>
      </c>
      <c r="BC14" s="190">
        <v>1</v>
      </c>
      <c r="BD14" s="190">
        <v>1</v>
      </c>
      <c r="BE14" s="190">
        <v>2</v>
      </c>
      <c r="BF14" s="190"/>
      <c r="BG14" s="190"/>
      <c r="BH14" s="190"/>
      <c r="BI14" s="406"/>
      <c r="BJ14" s="181">
        <f t="shared" si="6"/>
        <v>22</v>
      </c>
      <c r="BK14" s="184">
        <f t="shared" si="5"/>
        <v>43</v>
      </c>
      <c r="BL14" s="272">
        <v>40</v>
      </c>
    </row>
    <row r="15" spans="1:63" ht="28.5" customHeight="1" thickBot="1">
      <c r="A15" s="583" t="s">
        <v>101</v>
      </c>
      <c r="B15" s="584"/>
      <c r="C15" s="55"/>
      <c r="D15" s="117">
        <f aca="true" t="shared" si="7" ref="D15:O15">SUM(D16:D22)</f>
        <v>1075</v>
      </c>
      <c r="E15" s="118">
        <f t="shared" si="7"/>
        <v>1075</v>
      </c>
      <c r="F15" s="117">
        <f t="shared" si="7"/>
        <v>358</v>
      </c>
      <c r="G15" s="119">
        <f t="shared" si="7"/>
        <v>717</v>
      </c>
      <c r="H15" s="120">
        <f>SUM(J15:O15)</f>
        <v>717</v>
      </c>
      <c r="I15" s="121">
        <f t="shared" si="7"/>
        <v>127</v>
      </c>
      <c r="J15" s="46">
        <f t="shared" si="7"/>
        <v>153</v>
      </c>
      <c r="K15" s="46">
        <f t="shared" si="7"/>
        <v>208</v>
      </c>
      <c r="L15" s="46">
        <f t="shared" si="7"/>
        <v>112</v>
      </c>
      <c r="M15" s="46">
        <f t="shared" si="7"/>
        <v>191</v>
      </c>
      <c r="N15" s="46">
        <f t="shared" si="7"/>
        <v>32</v>
      </c>
      <c r="O15" s="56">
        <f t="shared" si="7"/>
        <v>21</v>
      </c>
      <c r="P15" s="262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194">
        <f t="shared" si="4"/>
        <v>0</v>
      </c>
      <c r="AI15" s="195"/>
      <c r="AJ15" s="196"/>
      <c r="AK15" s="262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439"/>
      <c r="BI15" s="407"/>
      <c r="BJ15" s="181"/>
      <c r="BK15" s="184"/>
    </row>
    <row r="16" spans="1:64" ht="18" customHeight="1">
      <c r="A16" s="96" t="s">
        <v>91</v>
      </c>
      <c r="B16" s="97" t="s">
        <v>35</v>
      </c>
      <c r="C16" s="89" t="s">
        <v>141</v>
      </c>
      <c r="D16" s="98">
        <f>SUM(G16,F16)</f>
        <v>162</v>
      </c>
      <c r="E16" s="99">
        <v>162</v>
      </c>
      <c r="F16" s="98">
        <v>54</v>
      </c>
      <c r="G16" s="100">
        <f>SUM(J16:O16)</f>
        <v>108</v>
      </c>
      <c r="H16" s="99">
        <v>108</v>
      </c>
      <c r="I16" s="101">
        <v>54</v>
      </c>
      <c r="J16" s="88">
        <v>17</v>
      </c>
      <c r="K16" s="57">
        <v>23</v>
      </c>
      <c r="L16" s="70">
        <v>32</v>
      </c>
      <c r="M16" s="167">
        <v>36</v>
      </c>
      <c r="N16" s="88">
        <v>0</v>
      </c>
      <c r="O16" s="57">
        <v>0</v>
      </c>
      <c r="P16" s="189"/>
      <c r="Q16" s="190">
        <v>1</v>
      </c>
      <c r="R16" s="190">
        <v>1</v>
      </c>
      <c r="S16" s="190">
        <v>1</v>
      </c>
      <c r="T16" s="190">
        <v>1</v>
      </c>
      <c r="U16" s="190">
        <v>1</v>
      </c>
      <c r="V16" s="190">
        <v>1</v>
      </c>
      <c r="W16" s="190">
        <v>1</v>
      </c>
      <c r="X16" s="190">
        <v>1</v>
      </c>
      <c r="Y16" s="190">
        <v>1</v>
      </c>
      <c r="Z16" s="190">
        <v>1</v>
      </c>
      <c r="AA16" s="190">
        <v>1</v>
      </c>
      <c r="AB16" s="190">
        <v>1</v>
      </c>
      <c r="AC16" s="190">
        <v>1</v>
      </c>
      <c r="AD16" s="190">
        <v>1</v>
      </c>
      <c r="AE16" s="190">
        <v>1</v>
      </c>
      <c r="AF16" s="386">
        <v>1</v>
      </c>
      <c r="AG16" s="386"/>
      <c r="AH16" s="181">
        <f t="shared" si="4"/>
        <v>16</v>
      </c>
      <c r="AI16" s="197"/>
      <c r="AJ16" s="198"/>
      <c r="AK16" s="389">
        <v>1</v>
      </c>
      <c r="AL16" s="386">
        <v>1</v>
      </c>
      <c r="AM16" s="386">
        <v>1</v>
      </c>
      <c r="AN16" s="386">
        <v>1</v>
      </c>
      <c r="AO16" s="386">
        <v>1</v>
      </c>
      <c r="AP16" s="386">
        <v>1</v>
      </c>
      <c r="AQ16" s="386">
        <v>1</v>
      </c>
      <c r="AR16" s="386">
        <v>1</v>
      </c>
      <c r="AS16" s="386">
        <v>1</v>
      </c>
      <c r="AT16" s="386">
        <v>1</v>
      </c>
      <c r="AU16" s="386">
        <v>1</v>
      </c>
      <c r="AV16" s="386">
        <v>1</v>
      </c>
      <c r="AW16" s="386">
        <v>1</v>
      </c>
      <c r="AX16" s="386">
        <v>1</v>
      </c>
      <c r="AY16" s="386">
        <v>1</v>
      </c>
      <c r="AZ16" s="386">
        <v>1</v>
      </c>
      <c r="BA16" s="386">
        <v>1</v>
      </c>
      <c r="BB16" s="386">
        <v>1</v>
      </c>
      <c r="BC16" s="386">
        <v>1</v>
      </c>
      <c r="BD16" s="386">
        <v>1</v>
      </c>
      <c r="BE16" s="386">
        <v>1</v>
      </c>
      <c r="BF16" s="386">
        <v>1</v>
      </c>
      <c r="BG16" s="386"/>
      <c r="BH16" s="386"/>
      <c r="BI16" s="404"/>
      <c r="BJ16" s="181">
        <f t="shared" si="6"/>
        <v>22</v>
      </c>
      <c r="BK16" s="184">
        <f t="shared" si="5"/>
        <v>38</v>
      </c>
      <c r="BL16" s="272">
        <v>40</v>
      </c>
    </row>
    <row r="17" spans="1:64" ht="15.75">
      <c r="A17" s="102" t="s">
        <v>92</v>
      </c>
      <c r="B17" s="103" t="s">
        <v>36</v>
      </c>
      <c r="C17" s="90" t="s">
        <v>155</v>
      </c>
      <c r="D17" s="104">
        <f>SUM(G17,F17)</f>
        <v>270</v>
      </c>
      <c r="E17" s="108">
        <v>270</v>
      </c>
      <c r="F17" s="104">
        <v>90</v>
      </c>
      <c r="G17" s="106">
        <f>SUM(J17:O17)</f>
        <v>180</v>
      </c>
      <c r="H17" s="108">
        <v>180</v>
      </c>
      <c r="I17" s="107">
        <v>14</v>
      </c>
      <c r="J17" s="15">
        <v>34</v>
      </c>
      <c r="K17" s="12">
        <v>46</v>
      </c>
      <c r="L17" s="11">
        <v>32</v>
      </c>
      <c r="M17" s="73">
        <v>68</v>
      </c>
      <c r="N17" s="15">
        <v>0</v>
      </c>
      <c r="O17" s="12">
        <v>0</v>
      </c>
      <c r="P17" s="185">
        <v>2</v>
      </c>
      <c r="Q17" s="186">
        <v>2</v>
      </c>
      <c r="R17" s="186">
        <v>2</v>
      </c>
      <c r="S17" s="186">
        <v>2</v>
      </c>
      <c r="T17" s="186">
        <v>1</v>
      </c>
      <c r="U17" s="186">
        <v>1</v>
      </c>
      <c r="V17" s="186">
        <v>1</v>
      </c>
      <c r="W17" s="186">
        <v>1</v>
      </c>
      <c r="X17" s="186">
        <v>1</v>
      </c>
      <c r="Y17" s="186">
        <v>1</v>
      </c>
      <c r="Z17" s="186">
        <v>2</v>
      </c>
      <c r="AA17" s="186">
        <v>2</v>
      </c>
      <c r="AB17" s="186">
        <v>2</v>
      </c>
      <c r="AC17" s="186">
        <v>1</v>
      </c>
      <c r="AD17" s="186">
        <v>1</v>
      </c>
      <c r="AE17" s="186">
        <v>1</v>
      </c>
      <c r="AF17" s="186">
        <v>2</v>
      </c>
      <c r="AG17" s="467">
        <v>4</v>
      </c>
      <c r="AH17" s="181">
        <f t="shared" si="4"/>
        <v>29</v>
      </c>
      <c r="AI17" s="187"/>
      <c r="AJ17" s="188"/>
      <c r="AK17" s="185">
        <v>2</v>
      </c>
      <c r="AL17" s="186">
        <v>2</v>
      </c>
      <c r="AM17" s="186">
        <v>2</v>
      </c>
      <c r="AN17" s="186">
        <v>2</v>
      </c>
      <c r="AO17" s="186">
        <v>2</v>
      </c>
      <c r="AP17" s="186">
        <v>2</v>
      </c>
      <c r="AQ17" s="186">
        <v>2</v>
      </c>
      <c r="AR17" s="186">
        <v>2</v>
      </c>
      <c r="AS17" s="186">
        <v>2</v>
      </c>
      <c r="AT17" s="186">
        <v>2</v>
      </c>
      <c r="AU17" s="186">
        <v>2</v>
      </c>
      <c r="AV17" s="186">
        <v>2</v>
      </c>
      <c r="AW17" s="186">
        <v>2</v>
      </c>
      <c r="AX17" s="186">
        <v>2</v>
      </c>
      <c r="AY17" s="186">
        <v>2</v>
      </c>
      <c r="AZ17" s="186">
        <v>2</v>
      </c>
      <c r="BA17" s="186">
        <v>2</v>
      </c>
      <c r="BB17" s="186">
        <v>2</v>
      </c>
      <c r="BC17" s="186">
        <v>2</v>
      </c>
      <c r="BD17" s="186">
        <v>1</v>
      </c>
      <c r="BE17" s="186">
        <v>1</v>
      </c>
      <c r="BF17" s="186">
        <v>3</v>
      </c>
      <c r="BG17" s="186">
        <v>3</v>
      </c>
      <c r="BH17" s="240">
        <v>3</v>
      </c>
      <c r="BI17" s="405"/>
      <c r="BJ17" s="181">
        <f t="shared" si="6"/>
        <v>49</v>
      </c>
      <c r="BK17" s="184">
        <f t="shared" si="5"/>
        <v>78</v>
      </c>
      <c r="BL17" s="272">
        <v>80</v>
      </c>
    </row>
    <row r="18" spans="1:64" ht="15.75">
      <c r="A18" s="102" t="s">
        <v>93</v>
      </c>
      <c r="B18" s="103" t="s">
        <v>26</v>
      </c>
      <c r="C18" s="86" t="s">
        <v>143</v>
      </c>
      <c r="D18" s="104">
        <f t="shared" si="2"/>
        <v>171</v>
      </c>
      <c r="E18" s="108">
        <v>171</v>
      </c>
      <c r="F18" s="104">
        <v>57</v>
      </c>
      <c r="G18" s="106">
        <f t="shared" si="3"/>
        <v>114</v>
      </c>
      <c r="H18" s="108">
        <v>114</v>
      </c>
      <c r="I18" s="107">
        <v>5</v>
      </c>
      <c r="J18" s="15">
        <v>34</v>
      </c>
      <c r="K18" s="12">
        <v>23</v>
      </c>
      <c r="L18" s="11">
        <v>16</v>
      </c>
      <c r="M18" s="76">
        <v>41</v>
      </c>
      <c r="N18" s="15">
        <v>0</v>
      </c>
      <c r="O18" s="12">
        <v>0</v>
      </c>
      <c r="P18" s="189">
        <v>4</v>
      </c>
      <c r="Q18" s="190">
        <v>5</v>
      </c>
      <c r="R18" s="190">
        <v>2</v>
      </c>
      <c r="S18" s="190"/>
      <c r="T18" s="190">
        <v>3</v>
      </c>
      <c r="U18" s="190">
        <v>2</v>
      </c>
      <c r="V18" s="190">
        <v>2</v>
      </c>
      <c r="W18" s="190">
        <v>2</v>
      </c>
      <c r="X18" s="190">
        <v>2</v>
      </c>
      <c r="Y18" s="190">
        <v>1</v>
      </c>
      <c r="Z18" s="190"/>
      <c r="AA18" s="190"/>
      <c r="AB18" s="190"/>
      <c r="AC18" s="190">
        <v>2</v>
      </c>
      <c r="AD18" s="190">
        <v>2</v>
      </c>
      <c r="AE18" s="190">
        <v>2</v>
      </c>
      <c r="AF18" s="190">
        <v>2</v>
      </c>
      <c r="AG18" s="464">
        <v>2</v>
      </c>
      <c r="AH18" s="181">
        <f t="shared" si="4"/>
        <v>33</v>
      </c>
      <c r="AI18" s="187"/>
      <c r="AJ18" s="188"/>
      <c r="AK18" s="189">
        <v>1</v>
      </c>
      <c r="AL18" s="190">
        <v>1</v>
      </c>
      <c r="AM18" s="190">
        <v>1</v>
      </c>
      <c r="AN18" s="190">
        <v>1</v>
      </c>
      <c r="AO18" s="190">
        <v>1</v>
      </c>
      <c r="AP18" s="190">
        <v>1</v>
      </c>
      <c r="AQ18" s="190">
        <v>1</v>
      </c>
      <c r="AR18" s="190">
        <v>1</v>
      </c>
      <c r="AS18" s="190">
        <v>1</v>
      </c>
      <c r="AT18" s="190">
        <v>1</v>
      </c>
      <c r="AU18" s="190">
        <v>1</v>
      </c>
      <c r="AV18" s="190">
        <v>1</v>
      </c>
      <c r="AW18" s="190">
        <v>1</v>
      </c>
      <c r="AX18" s="190">
        <v>1</v>
      </c>
      <c r="AY18" s="190">
        <v>1</v>
      </c>
      <c r="AZ18" s="190">
        <v>1</v>
      </c>
      <c r="BA18" s="190">
        <v>1</v>
      </c>
      <c r="BB18" s="190">
        <v>1</v>
      </c>
      <c r="BC18" s="190">
        <v>1</v>
      </c>
      <c r="BD18" s="190">
        <v>1</v>
      </c>
      <c r="BE18" s="190">
        <v>1</v>
      </c>
      <c r="BF18" s="190">
        <v>1</v>
      </c>
      <c r="BG18" s="186">
        <v>1</v>
      </c>
      <c r="BH18" s="387">
        <v>3</v>
      </c>
      <c r="BI18" s="405"/>
      <c r="BJ18" s="181">
        <f t="shared" si="6"/>
        <v>26</v>
      </c>
      <c r="BK18" s="184">
        <f t="shared" si="5"/>
        <v>59</v>
      </c>
      <c r="BL18" s="272">
        <v>57</v>
      </c>
    </row>
    <row r="19" spans="1:64" ht="23.25" customHeight="1">
      <c r="A19" s="102" t="s">
        <v>94</v>
      </c>
      <c r="B19" s="103" t="s">
        <v>24</v>
      </c>
      <c r="C19" s="86" t="s">
        <v>111</v>
      </c>
      <c r="D19" s="104">
        <f>SUM(G19,F19)</f>
        <v>256</v>
      </c>
      <c r="E19" s="108">
        <v>256</v>
      </c>
      <c r="F19" s="104">
        <v>85</v>
      </c>
      <c r="G19" s="106">
        <f>SUM(J19:O19)</f>
        <v>171</v>
      </c>
      <c r="H19" s="108">
        <v>171</v>
      </c>
      <c r="I19" s="107">
        <v>0</v>
      </c>
      <c r="J19" s="15">
        <v>17</v>
      </c>
      <c r="K19" s="12">
        <v>23</v>
      </c>
      <c r="L19" s="11">
        <v>32</v>
      </c>
      <c r="M19" s="11">
        <v>46</v>
      </c>
      <c r="N19" s="15">
        <v>32</v>
      </c>
      <c r="O19" s="45">
        <v>21</v>
      </c>
      <c r="P19" s="189"/>
      <c r="Q19" s="190">
        <v>2</v>
      </c>
      <c r="R19" s="190">
        <v>1</v>
      </c>
      <c r="S19" s="190">
        <v>1</v>
      </c>
      <c r="T19" s="190">
        <v>1</v>
      </c>
      <c r="U19" s="190">
        <v>1</v>
      </c>
      <c r="V19" s="190">
        <v>2</v>
      </c>
      <c r="W19" s="190">
        <v>2</v>
      </c>
      <c r="X19" s="190">
        <v>1</v>
      </c>
      <c r="Y19" s="190">
        <v>3</v>
      </c>
      <c r="Z19" s="190">
        <v>2</v>
      </c>
      <c r="AA19" s="190">
        <v>2</v>
      </c>
      <c r="AB19" s="190">
        <v>2</v>
      </c>
      <c r="AC19" s="190">
        <v>1</v>
      </c>
      <c r="AD19" s="190">
        <v>1</v>
      </c>
      <c r="AE19" s="190">
        <v>1</v>
      </c>
      <c r="AF19" s="190">
        <v>1</v>
      </c>
      <c r="AG19" s="190"/>
      <c r="AH19" s="181">
        <f t="shared" si="4"/>
        <v>24</v>
      </c>
      <c r="AI19" s="187"/>
      <c r="AJ19" s="188"/>
      <c r="AK19" s="189"/>
      <c r="AL19" s="190">
        <v>1</v>
      </c>
      <c r="AM19" s="190">
        <v>1</v>
      </c>
      <c r="AN19" s="190">
        <v>1</v>
      </c>
      <c r="AO19" s="190">
        <v>1</v>
      </c>
      <c r="AP19" s="190">
        <v>1</v>
      </c>
      <c r="AQ19" s="190">
        <v>1</v>
      </c>
      <c r="AR19" s="190">
        <v>1</v>
      </c>
      <c r="AS19" s="190">
        <v>1</v>
      </c>
      <c r="AT19" s="190">
        <v>1</v>
      </c>
      <c r="AU19" s="190">
        <v>1</v>
      </c>
      <c r="AV19" s="190">
        <v>1</v>
      </c>
      <c r="AW19" s="190">
        <v>1</v>
      </c>
      <c r="AX19" s="190">
        <v>1</v>
      </c>
      <c r="AY19" s="190">
        <v>1</v>
      </c>
      <c r="AZ19" s="190">
        <v>1</v>
      </c>
      <c r="BA19" s="190">
        <v>1</v>
      </c>
      <c r="BB19" s="190">
        <v>1</v>
      </c>
      <c r="BC19" s="190">
        <v>1</v>
      </c>
      <c r="BD19" s="190"/>
      <c r="BE19" s="190"/>
      <c r="BF19" s="190"/>
      <c r="BG19" s="186"/>
      <c r="BH19" s="387"/>
      <c r="BI19" s="405"/>
      <c r="BJ19" s="181">
        <f t="shared" si="6"/>
        <v>18</v>
      </c>
      <c r="BK19" s="184">
        <f t="shared" si="5"/>
        <v>42</v>
      </c>
      <c r="BL19" s="272">
        <v>40</v>
      </c>
    </row>
    <row r="20" spans="1:64" ht="15.75">
      <c r="A20" s="102" t="s">
        <v>95</v>
      </c>
      <c r="B20" s="103" t="s">
        <v>28</v>
      </c>
      <c r="C20" s="86" t="s">
        <v>33</v>
      </c>
      <c r="D20" s="104">
        <f t="shared" si="2"/>
        <v>54</v>
      </c>
      <c r="E20" s="108">
        <v>54</v>
      </c>
      <c r="F20" s="104">
        <v>18</v>
      </c>
      <c r="G20" s="106">
        <f t="shared" si="3"/>
        <v>36</v>
      </c>
      <c r="H20" s="108">
        <v>36</v>
      </c>
      <c r="I20" s="107">
        <v>18</v>
      </c>
      <c r="J20" s="15">
        <v>17</v>
      </c>
      <c r="K20" s="45">
        <v>19</v>
      </c>
      <c r="L20" s="8">
        <v>0</v>
      </c>
      <c r="M20" s="11">
        <v>0</v>
      </c>
      <c r="N20" s="10">
        <v>0</v>
      </c>
      <c r="O20" s="9">
        <v>0</v>
      </c>
      <c r="P20" s="189"/>
      <c r="Q20" s="190">
        <v>2</v>
      </c>
      <c r="R20" s="190">
        <v>1</v>
      </c>
      <c r="S20" s="190">
        <v>1</v>
      </c>
      <c r="T20" s="190">
        <v>1</v>
      </c>
      <c r="U20" s="190">
        <v>1</v>
      </c>
      <c r="V20" s="190">
        <v>1</v>
      </c>
      <c r="W20" s="190">
        <v>1</v>
      </c>
      <c r="X20" s="190">
        <v>1</v>
      </c>
      <c r="Y20" s="190">
        <v>1</v>
      </c>
      <c r="Z20" s="190">
        <v>1</v>
      </c>
      <c r="AA20" s="190">
        <v>1</v>
      </c>
      <c r="AB20" s="190">
        <v>1</v>
      </c>
      <c r="AC20" s="190">
        <v>1</v>
      </c>
      <c r="AD20" s="190">
        <v>1</v>
      </c>
      <c r="AE20" s="190">
        <v>1</v>
      </c>
      <c r="AF20" s="190">
        <v>1</v>
      </c>
      <c r="AG20" s="190"/>
      <c r="AH20" s="181">
        <f t="shared" si="4"/>
        <v>17</v>
      </c>
      <c r="AI20" s="440"/>
      <c r="AJ20" s="441"/>
      <c r="AK20" s="189"/>
      <c r="AL20" s="190">
        <v>1</v>
      </c>
      <c r="AM20" s="190">
        <v>1</v>
      </c>
      <c r="AN20" s="190">
        <v>1</v>
      </c>
      <c r="AO20" s="190">
        <v>1</v>
      </c>
      <c r="AP20" s="190">
        <v>1</v>
      </c>
      <c r="AQ20" s="190">
        <v>1</v>
      </c>
      <c r="AR20" s="190">
        <v>1</v>
      </c>
      <c r="AS20" s="190">
        <v>1</v>
      </c>
      <c r="AT20" s="190">
        <v>1</v>
      </c>
      <c r="AU20" s="190">
        <v>1</v>
      </c>
      <c r="AV20" s="190">
        <v>1</v>
      </c>
      <c r="AW20" s="190">
        <v>1</v>
      </c>
      <c r="AX20" s="190">
        <v>1</v>
      </c>
      <c r="AY20" s="190">
        <v>1</v>
      </c>
      <c r="AZ20" s="190">
        <v>1</v>
      </c>
      <c r="BA20" s="190">
        <v>1</v>
      </c>
      <c r="BB20" s="190">
        <v>1</v>
      </c>
      <c r="BC20" s="190">
        <v>1</v>
      </c>
      <c r="BD20" s="190">
        <v>1</v>
      </c>
      <c r="BE20" s="186"/>
      <c r="BF20" s="186"/>
      <c r="BG20" s="186"/>
      <c r="BH20" s="240"/>
      <c r="BI20" s="405"/>
      <c r="BJ20" s="181">
        <f t="shared" si="6"/>
        <v>19</v>
      </c>
      <c r="BK20" s="184">
        <f t="shared" si="5"/>
        <v>36</v>
      </c>
      <c r="BL20" s="272">
        <v>36</v>
      </c>
    </row>
    <row r="21" spans="1:64" ht="15.75">
      <c r="A21" s="109" t="s">
        <v>96</v>
      </c>
      <c r="B21" s="110" t="s">
        <v>97</v>
      </c>
      <c r="C21" s="87" t="s">
        <v>45</v>
      </c>
      <c r="D21" s="111">
        <f>SUM(G21,F21)</f>
        <v>108</v>
      </c>
      <c r="E21" s="112">
        <v>108</v>
      </c>
      <c r="F21" s="111">
        <v>36</v>
      </c>
      <c r="G21" s="113">
        <f t="shared" si="3"/>
        <v>72</v>
      </c>
      <c r="H21" s="112">
        <v>72</v>
      </c>
      <c r="I21" s="114">
        <v>18</v>
      </c>
      <c r="J21" s="83">
        <v>17</v>
      </c>
      <c r="K21" s="47">
        <v>55</v>
      </c>
      <c r="L21" s="48">
        <v>0</v>
      </c>
      <c r="M21" s="49">
        <v>0</v>
      </c>
      <c r="N21" s="50">
        <v>0</v>
      </c>
      <c r="O21" s="51">
        <v>0</v>
      </c>
      <c r="P21" s="185"/>
      <c r="Q21" s="186">
        <v>1</v>
      </c>
      <c r="R21" s="186">
        <v>2</v>
      </c>
      <c r="S21" s="186">
        <v>2</v>
      </c>
      <c r="T21" s="186">
        <v>2</v>
      </c>
      <c r="U21" s="186">
        <v>2</v>
      </c>
      <c r="V21" s="186">
        <v>2</v>
      </c>
      <c r="W21" s="186">
        <v>2</v>
      </c>
      <c r="X21" s="186">
        <v>2</v>
      </c>
      <c r="Y21" s="186">
        <v>2</v>
      </c>
      <c r="Z21" s="186">
        <v>2</v>
      </c>
      <c r="AA21" s="186">
        <v>2</v>
      </c>
      <c r="AB21" s="186">
        <v>2</v>
      </c>
      <c r="AC21" s="186">
        <v>2</v>
      </c>
      <c r="AD21" s="186">
        <v>2</v>
      </c>
      <c r="AE21" s="186">
        <v>2</v>
      </c>
      <c r="AF21" s="186">
        <v>2</v>
      </c>
      <c r="AG21" s="467">
        <v>1</v>
      </c>
      <c r="AH21" s="181">
        <f t="shared" si="4"/>
        <v>32</v>
      </c>
      <c r="AI21" s="440"/>
      <c r="AJ21" s="441"/>
      <c r="AK21" s="185"/>
      <c r="AL21" s="186">
        <v>2</v>
      </c>
      <c r="AM21" s="186">
        <v>2</v>
      </c>
      <c r="AN21" s="186">
        <v>2</v>
      </c>
      <c r="AO21" s="186">
        <v>2</v>
      </c>
      <c r="AP21" s="186">
        <v>2</v>
      </c>
      <c r="AQ21" s="186">
        <v>2</v>
      </c>
      <c r="AR21" s="186">
        <v>2</v>
      </c>
      <c r="AS21" s="186">
        <v>2</v>
      </c>
      <c r="AT21" s="186">
        <v>2</v>
      </c>
      <c r="AU21" s="186">
        <v>2</v>
      </c>
      <c r="AV21" s="186">
        <v>2</v>
      </c>
      <c r="AW21" s="186">
        <v>2</v>
      </c>
      <c r="AX21" s="186">
        <v>2</v>
      </c>
      <c r="AY21" s="186">
        <v>2</v>
      </c>
      <c r="AZ21" s="186">
        <v>2</v>
      </c>
      <c r="BA21" s="186">
        <v>2</v>
      </c>
      <c r="BB21" s="186">
        <v>1</v>
      </c>
      <c r="BC21" s="186">
        <v>1</v>
      </c>
      <c r="BD21" s="186">
        <v>1</v>
      </c>
      <c r="BE21" s="186">
        <v>1</v>
      </c>
      <c r="BF21" s="186">
        <v>1</v>
      </c>
      <c r="BG21" s="186">
        <v>1</v>
      </c>
      <c r="BH21" s="240">
        <v>1</v>
      </c>
      <c r="BI21" s="405"/>
      <c r="BJ21" s="181">
        <f>SUM(AK21:BI21)</f>
        <v>39</v>
      </c>
      <c r="BK21" s="184">
        <f t="shared" si="5"/>
        <v>71</v>
      </c>
      <c r="BL21" s="272">
        <v>72</v>
      </c>
    </row>
    <row r="22" spans="1:64" ht="16.5" thickBot="1">
      <c r="A22" s="122" t="s">
        <v>98</v>
      </c>
      <c r="B22" s="123" t="s">
        <v>99</v>
      </c>
      <c r="C22" s="91" t="s">
        <v>33</v>
      </c>
      <c r="D22" s="124">
        <f>SUM(G22,F22)</f>
        <v>54</v>
      </c>
      <c r="E22" s="125">
        <v>54</v>
      </c>
      <c r="F22" s="124">
        <v>18</v>
      </c>
      <c r="G22" s="126">
        <f t="shared" si="3"/>
        <v>36</v>
      </c>
      <c r="H22" s="125">
        <v>36</v>
      </c>
      <c r="I22" s="127">
        <v>18</v>
      </c>
      <c r="J22" s="169">
        <v>17</v>
      </c>
      <c r="K22" s="168">
        <v>19</v>
      </c>
      <c r="L22" s="66">
        <v>0</v>
      </c>
      <c r="M22" s="67">
        <v>0</v>
      </c>
      <c r="N22" s="68">
        <v>0</v>
      </c>
      <c r="O22" s="69">
        <v>0</v>
      </c>
      <c r="P22" s="185">
        <v>2</v>
      </c>
      <c r="Q22" s="186">
        <v>2</v>
      </c>
      <c r="R22" s="186">
        <v>2</v>
      </c>
      <c r="S22" s="186">
        <v>3</v>
      </c>
      <c r="T22" s="186">
        <v>1</v>
      </c>
      <c r="U22" s="186">
        <v>2</v>
      </c>
      <c r="V22" s="186">
        <v>1</v>
      </c>
      <c r="W22" s="186">
        <v>1</v>
      </c>
      <c r="X22" s="186">
        <v>3</v>
      </c>
      <c r="Y22" s="186">
        <v>2</v>
      </c>
      <c r="Z22" s="186">
        <v>2</v>
      </c>
      <c r="AA22" s="186">
        <v>2</v>
      </c>
      <c r="AB22" s="186">
        <v>2</v>
      </c>
      <c r="AC22" s="186">
        <v>4</v>
      </c>
      <c r="AD22" s="186">
        <v>4</v>
      </c>
      <c r="AE22" s="274">
        <v>3</v>
      </c>
      <c r="AF22" s="186"/>
      <c r="AG22" s="186"/>
      <c r="AH22" s="181">
        <f>SUM(P22:AG22)</f>
        <v>36</v>
      </c>
      <c r="AI22" s="440"/>
      <c r="AJ22" s="441"/>
      <c r="AK22" s="189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86"/>
      <c r="BD22" s="190"/>
      <c r="BE22" s="190"/>
      <c r="BF22" s="190"/>
      <c r="BG22" s="190"/>
      <c r="BH22" s="398"/>
      <c r="BI22" s="406"/>
      <c r="BJ22" s="181">
        <f t="shared" si="6"/>
        <v>0</v>
      </c>
      <c r="BK22" s="184">
        <f t="shared" si="5"/>
        <v>36</v>
      </c>
      <c r="BL22" s="272">
        <v>36</v>
      </c>
    </row>
    <row r="23" spans="1:63" ht="15.75" customHeight="1" thickBot="1">
      <c r="A23" s="583" t="s">
        <v>102</v>
      </c>
      <c r="B23" s="584"/>
      <c r="C23" s="55"/>
      <c r="D23" s="117">
        <f>SUM(D24:D27)</f>
        <v>270</v>
      </c>
      <c r="E23" s="117">
        <f>SUM(E24:E27)</f>
        <v>270</v>
      </c>
      <c r="F23" s="117">
        <f>SUM(F24:F27)</f>
        <v>90</v>
      </c>
      <c r="G23" s="117">
        <f t="shared" si="3"/>
        <v>180</v>
      </c>
      <c r="H23" s="438">
        <f>SUM(J24:O27)</f>
        <v>180</v>
      </c>
      <c r="I23" s="121">
        <f>SUM(I24:I26)</f>
        <v>0</v>
      </c>
      <c r="J23" s="46">
        <f aca="true" t="shared" si="8" ref="J23:O23">SUM(J24:J28)</f>
        <v>34</v>
      </c>
      <c r="K23" s="46">
        <f t="shared" si="8"/>
        <v>60</v>
      </c>
      <c r="L23" s="46">
        <f t="shared" si="8"/>
        <v>51</v>
      </c>
      <c r="M23" s="46">
        <f t="shared" si="8"/>
        <v>35</v>
      </c>
      <c r="N23" s="46">
        <f t="shared" si="8"/>
        <v>0</v>
      </c>
      <c r="O23" s="46">
        <f t="shared" si="8"/>
        <v>0</v>
      </c>
      <c r="P23" s="262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181">
        <f t="shared" si="4"/>
        <v>0</v>
      </c>
      <c r="AI23" s="440"/>
      <c r="AJ23" s="441"/>
      <c r="AK23" s="262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439"/>
      <c r="BI23" s="407"/>
      <c r="BJ23" s="181"/>
      <c r="BK23" s="184"/>
    </row>
    <row r="24" spans="1:64" ht="17.25" customHeight="1">
      <c r="A24" s="96" t="s">
        <v>137</v>
      </c>
      <c r="B24" s="97" t="s">
        <v>32</v>
      </c>
      <c r="C24" s="85" t="s">
        <v>27</v>
      </c>
      <c r="D24" s="98">
        <f>SUM(G24,F24)</f>
        <v>85</v>
      </c>
      <c r="E24" s="99">
        <v>85</v>
      </c>
      <c r="F24" s="98">
        <v>28</v>
      </c>
      <c r="G24" s="100">
        <f t="shared" si="3"/>
        <v>57</v>
      </c>
      <c r="H24" s="99">
        <v>57</v>
      </c>
      <c r="I24" s="101">
        <v>0</v>
      </c>
      <c r="J24" s="88">
        <v>17</v>
      </c>
      <c r="K24" s="57">
        <v>23</v>
      </c>
      <c r="L24" s="65">
        <v>17</v>
      </c>
      <c r="M24" s="52">
        <v>0</v>
      </c>
      <c r="N24" s="53">
        <v>0</v>
      </c>
      <c r="O24" s="54">
        <v>0</v>
      </c>
      <c r="P24" s="179"/>
      <c r="Q24" s="180">
        <v>1</v>
      </c>
      <c r="R24" s="180">
        <v>1</v>
      </c>
      <c r="S24" s="180">
        <v>1</v>
      </c>
      <c r="T24" s="180">
        <v>1</v>
      </c>
      <c r="U24" s="180">
        <v>1</v>
      </c>
      <c r="V24" s="180">
        <v>1</v>
      </c>
      <c r="W24" s="180">
        <v>1</v>
      </c>
      <c r="X24" s="180">
        <v>1</v>
      </c>
      <c r="Y24" s="180">
        <v>1</v>
      </c>
      <c r="Z24" s="180">
        <v>1</v>
      </c>
      <c r="AA24" s="180">
        <v>1</v>
      </c>
      <c r="AB24" s="180">
        <v>1</v>
      </c>
      <c r="AC24" s="180">
        <v>1</v>
      </c>
      <c r="AD24" s="180">
        <v>1</v>
      </c>
      <c r="AE24" s="180">
        <v>2</v>
      </c>
      <c r="AF24" s="180">
        <v>1</v>
      </c>
      <c r="AG24" s="180"/>
      <c r="AH24" s="181">
        <f t="shared" si="4"/>
        <v>17</v>
      </c>
      <c r="AI24" s="440"/>
      <c r="AJ24" s="441"/>
      <c r="AK24" s="179"/>
      <c r="AL24" s="180">
        <v>1</v>
      </c>
      <c r="AM24" s="180">
        <v>1</v>
      </c>
      <c r="AN24" s="180">
        <v>1</v>
      </c>
      <c r="AO24" s="180">
        <v>1</v>
      </c>
      <c r="AP24" s="180">
        <v>1</v>
      </c>
      <c r="AQ24" s="180">
        <v>1</v>
      </c>
      <c r="AR24" s="180">
        <v>1</v>
      </c>
      <c r="AS24" s="180">
        <v>1</v>
      </c>
      <c r="AT24" s="180">
        <v>1</v>
      </c>
      <c r="AU24" s="180">
        <v>1</v>
      </c>
      <c r="AV24" s="180">
        <v>1</v>
      </c>
      <c r="AW24" s="180">
        <v>1</v>
      </c>
      <c r="AX24" s="180">
        <v>1</v>
      </c>
      <c r="AY24" s="180">
        <v>1</v>
      </c>
      <c r="AZ24" s="180">
        <v>1</v>
      </c>
      <c r="BA24" s="180">
        <v>1</v>
      </c>
      <c r="BB24" s="180">
        <v>1</v>
      </c>
      <c r="BC24" s="180">
        <v>1</v>
      </c>
      <c r="BD24" s="180">
        <v>1</v>
      </c>
      <c r="BE24" s="180">
        <v>1</v>
      </c>
      <c r="BF24" s="180">
        <v>1</v>
      </c>
      <c r="BG24" s="180">
        <v>3</v>
      </c>
      <c r="BH24" s="180"/>
      <c r="BI24" s="404"/>
      <c r="BJ24" s="181">
        <f t="shared" si="6"/>
        <v>24</v>
      </c>
      <c r="BK24" s="184">
        <f t="shared" si="5"/>
        <v>41</v>
      </c>
      <c r="BL24" s="272">
        <v>40</v>
      </c>
    </row>
    <row r="25" spans="1:64" ht="16.5" customHeight="1">
      <c r="A25" s="102" t="s">
        <v>138</v>
      </c>
      <c r="B25" s="103" t="s">
        <v>34</v>
      </c>
      <c r="C25" s="86" t="s">
        <v>33</v>
      </c>
      <c r="D25" s="104">
        <f>SUM(G25,F25)</f>
        <v>54</v>
      </c>
      <c r="E25" s="108">
        <v>54</v>
      </c>
      <c r="F25" s="104">
        <v>18</v>
      </c>
      <c r="G25" s="106">
        <f t="shared" si="3"/>
        <v>36</v>
      </c>
      <c r="H25" s="108">
        <v>36</v>
      </c>
      <c r="I25" s="107">
        <v>0</v>
      </c>
      <c r="J25" s="15">
        <v>17</v>
      </c>
      <c r="K25" s="45">
        <v>19</v>
      </c>
      <c r="L25" s="8">
        <v>0</v>
      </c>
      <c r="M25" s="8">
        <v>0</v>
      </c>
      <c r="N25" s="10">
        <v>0</v>
      </c>
      <c r="O25" s="9">
        <v>0</v>
      </c>
      <c r="P25" s="185">
        <v>2</v>
      </c>
      <c r="Q25" s="186"/>
      <c r="R25" s="186"/>
      <c r="S25" s="186"/>
      <c r="T25" s="186"/>
      <c r="U25" s="186"/>
      <c r="V25" s="186">
        <v>1</v>
      </c>
      <c r="W25" s="186">
        <v>1</v>
      </c>
      <c r="X25" s="186">
        <v>1</v>
      </c>
      <c r="Y25" s="186">
        <v>1</v>
      </c>
      <c r="Z25" s="186">
        <v>1</v>
      </c>
      <c r="AA25" s="186">
        <v>1</v>
      </c>
      <c r="AB25" s="186">
        <v>1</v>
      </c>
      <c r="AC25" s="186">
        <v>1</v>
      </c>
      <c r="AD25" s="186">
        <v>1</v>
      </c>
      <c r="AE25" s="186">
        <v>2</v>
      </c>
      <c r="AF25" s="186">
        <v>2</v>
      </c>
      <c r="AG25" s="467">
        <v>3</v>
      </c>
      <c r="AH25" s="181">
        <f t="shared" si="4"/>
        <v>18</v>
      </c>
      <c r="AI25" s="440"/>
      <c r="AJ25" s="441"/>
      <c r="AK25" s="185"/>
      <c r="AL25" s="186"/>
      <c r="AM25" s="186"/>
      <c r="AN25" s="186">
        <v>1</v>
      </c>
      <c r="AO25" s="186">
        <v>1</v>
      </c>
      <c r="AP25" s="186">
        <v>1</v>
      </c>
      <c r="AQ25" s="186">
        <v>1</v>
      </c>
      <c r="AR25" s="186">
        <v>1</v>
      </c>
      <c r="AS25" s="186">
        <v>1</v>
      </c>
      <c r="AT25" s="186">
        <v>1</v>
      </c>
      <c r="AU25" s="186">
        <v>1</v>
      </c>
      <c r="AV25" s="186">
        <v>1</v>
      </c>
      <c r="AW25" s="186">
        <v>1</v>
      </c>
      <c r="AX25" s="186">
        <v>1</v>
      </c>
      <c r="AY25" s="186" t="s">
        <v>217</v>
      </c>
      <c r="AZ25" s="186">
        <v>1</v>
      </c>
      <c r="BA25" s="186">
        <v>1</v>
      </c>
      <c r="BB25" s="186">
        <v>1</v>
      </c>
      <c r="BC25" s="186">
        <v>1</v>
      </c>
      <c r="BD25" s="186">
        <v>1</v>
      </c>
      <c r="BE25" s="186">
        <v>1</v>
      </c>
      <c r="BF25" s="186">
        <v>1</v>
      </c>
      <c r="BG25" s="186"/>
      <c r="BH25" s="240"/>
      <c r="BI25" s="405"/>
      <c r="BJ25" s="181">
        <f t="shared" si="6"/>
        <v>18</v>
      </c>
      <c r="BK25" s="184">
        <f t="shared" si="5"/>
        <v>36</v>
      </c>
      <c r="BL25" s="272">
        <v>36</v>
      </c>
    </row>
    <row r="26" spans="1:63" ht="27" customHeight="1">
      <c r="A26" s="102" t="s">
        <v>139</v>
      </c>
      <c r="B26" s="103" t="s">
        <v>103</v>
      </c>
      <c r="C26" s="86" t="s">
        <v>27</v>
      </c>
      <c r="D26" s="104">
        <f>SUM(G26,F26)</f>
        <v>69</v>
      </c>
      <c r="E26" s="108">
        <v>54</v>
      </c>
      <c r="F26" s="104">
        <v>18</v>
      </c>
      <c r="G26" s="106">
        <f t="shared" si="3"/>
        <v>51</v>
      </c>
      <c r="H26" s="108">
        <v>36</v>
      </c>
      <c r="I26" s="107">
        <v>0</v>
      </c>
      <c r="J26" s="15"/>
      <c r="K26" s="12"/>
      <c r="L26" s="11">
        <v>16</v>
      </c>
      <c r="M26" s="44">
        <v>35</v>
      </c>
      <c r="N26" s="15">
        <v>0</v>
      </c>
      <c r="O26" s="9">
        <v>0</v>
      </c>
      <c r="P26" s="185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1">
        <f t="shared" si="4"/>
        <v>0</v>
      </c>
      <c r="AI26" s="440"/>
      <c r="AJ26" s="441"/>
      <c r="AK26" s="185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240"/>
      <c r="BI26" s="405"/>
      <c r="BJ26" s="181">
        <f t="shared" si="6"/>
        <v>0</v>
      </c>
      <c r="BK26" s="184">
        <f t="shared" si="5"/>
        <v>0</v>
      </c>
    </row>
    <row r="27" spans="1:64" ht="40.5" customHeight="1">
      <c r="A27" s="103" t="s">
        <v>140</v>
      </c>
      <c r="B27" s="103" t="s">
        <v>159</v>
      </c>
      <c r="C27" s="87" t="s">
        <v>27</v>
      </c>
      <c r="D27" s="115">
        <f>SUM(G27,F27)</f>
        <v>62</v>
      </c>
      <c r="E27" s="112">
        <v>77</v>
      </c>
      <c r="F27" s="177">
        <v>26</v>
      </c>
      <c r="G27" s="115">
        <f t="shared" si="3"/>
        <v>36</v>
      </c>
      <c r="H27" s="112">
        <v>51</v>
      </c>
      <c r="I27" s="116">
        <v>0</v>
      </c>
      <c r="J27" s="83"/>
      <c r="K27" s="82">
        <v>18</v>
      </c>
      <c r="L27" s="95">
        <v>18</v>
      </c>
      <c r="M27" s="82">
        <v>0</v>
      </c>
      <c r="N27" s="83">
        <v>0</v>
      </c>
      <c r="O27" s="51"/>
      <c r="P27" s="185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1">
        <f t="shared" si="4"/>
        <v>0</v>
      </c>
      <c r="AI27" s="440"/>
      <c r="AJ27" s="441"/>
      <c r="AK27" s="185"/>
      <c r="AL27" s="186">
        <v>1</v>
      </c>
      <c r="AM27" s="186">
        <v>1</v>
      </c>
      <c r="AN27" s="186">
        <v>1</v>
      </c>
      <c r="AO27" s="186">
        <v>1</v>
      </c>
      <c r="AP27" s="186">
        <v>1</v>
      </c>
      <c r="AQ27" s="186">
        <v>1</v>
      </c>
      <c r="AR27" s="186">
        <v>1</v>
      </c>
      <c r="AS27" s="186">
        <v>1</v>
      </c>
      <c r="AT27" s="186">
        <v>1</v>
      </c>
      <c r="AU27" s="186">
        <v>1</v>
      </c>
      <c r="AV27" s="186">
        <v>1</v>
      </c>
      <c r="AW27" s="186">
        <v>1</v>
      </c>
      <c r="AX27" s="186">
        <v>1</v>
      </c>
      <c r="AY27" s="186">
        <v>1</v>
      </c>
      <c r="AZ27" s="186">
        <v>1</v>
      </c>
      <c r="BA27" s="186">
        <v>1</v>
      </c>
      <c r="BB27" s="186">
        <v>1</v>
      </c>
      <c r="BC27" s="186">
        <v>1</v>
      </c>
      <c r="BD27" s="186"/>
      <c r="BE27" s="186"/>
      <c r="BF27" s="186"/>
      <c r="BG27" s="186"/>
      <c r="BH27" s="240"/>
      <c r="BI27" s="405"/>
      <c r="BJ27" s="181">
        <f>SUM(AK27:BI27)</f>
        <v>18</v>
      </c>
      <c r="BK27" s="184">
        <f t="shared" si="5"/>
        <v>18</v>
      </c>
      <c r="BL27" s="272">
        <v>18</v>
      </c>
    </row>
    <row r="28" spans="1:63" ht="17.25" customHeight="1" thickBot="1">
      <c r="A28" s="123"/>
      <c r="B28" s="128" t="s">
        <v>119</v>
      </c>
      <c r="C28" s="166"/>
      <c r="D28" s="175"/>
      <c r="E28" s="176"/>
      <c r="F28" s="178"/>
      <c r="G28" s="267"/>
      <c r="H28" s="176"/>
      <c r="I28" s="174"/>
      <c r="J28" s="165">
        <v>0</v>
      </c>
      <c r="K28" s="164">
        <v>0</v>
      </c>
      <c r="L28" s="165">
        <v>0</v>
      </c>
      <c r="M28" s="164"/>
      <c r="N28" s="165"/>
      <c r="O28" s="164"/>
      <c r="P28" s="189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81">
        <f t="shared" si="4"/>
        <v>0</v>
      </c>
      <c r="AI28" s="440"/>
      <c r="AJ28" s="441"/>
      <c r="AK28" s="189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398"/>
      <c r="BI28" s="406"/>
      <c r="BJ28" s="181">
        <f t="shared" si="6"/>
        <v>0</v>
      </c>
      <c r="BK28" s="184">
        <f t="shared" si="5"/>
        <v>0</v>
      </c>
    </row>
    <row r="29" spans="1:63" ht="18" customHeight="1" thickBot="1">
      <c r="A29" s="246" t="s">
        <v>37</v>
      </c>
      <c r="B29" s="416" t="s">
        <v>38</v>
      </c>
      <c r="C29" s="417"/>
      <c r="D29" s="418">
        <f aca="true" t="shared" si="9" ref="D29:O29">SUM(D30:D34)</f>
        <v>284</v>
      </c>
      <c r="E29" s="419">
        <f t="shared" si="9"/>
        <v>284</v>
      </c>
      <c r="F29" s="418">
        <f t="shared" si="9"/>
        <v>88</v>
      </c>
      <c r="G29" s="420">
        <f t="shared" si="9"/>
        <v>196</v>
      </c>
      <c r="H29" s="421">
        <f>SUM(J29:O29)</f>
        <v>196</v>
      </c>
      <c r="I29" s="422">
        <f t="shared" si="9"/>
        <v>112</v>
      </c>
      <c r="J29" s="423">
        <f t="shared" si="9"/>
        <v>85</v>
      </c>
      <c r="K29" s="424">
        <f t="shared" si="9"/>
        <v>27</v>
      </c>
      <c r="L29" s="425">
        <f t="shared" si="9"/>
        <v>52</v>
      </c>
      <c r="M29" s="425">
        <f t="shared" si="9"/>
        <v>32</v>
      </c>
      <c r="N29" s="423">
        <f t="shared" si="9"/>
        <v>0</v>
      </c>
      <c r="O29" s="424">
        <f t="shared" si="9"/>
        <v>0</v>
      </c>
      <c r="P29" s="426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181">
        <f t="shared" si="4"/>
        <v>0</v>
      </c>
      <c r="AI29" s="440"/>
      <c r="AJ29" s="441"/>
      <c r="AK29" s="426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27"/>
      <c r="BI29" s="407"/>
      <c r="BJ29" s="181">
        <f t="shared" si="6"/>
        <v>0</v>
      </c>
      <c r="BK29" s="184">
        <f t="shared" si="5"/>
        <v>0</v>
      </c>
    </row>
    <row r="30" spans="1:64" ht="17.25" customHeight="1">
      <c r="A30" s="231" t="s">
        <v>39</v>
      </c>
      <c r="B30" s="232" t="s">
        <v>40</v>
      </c>
      <c r="C30" s="92" t="s">
        <v>104</v>
      </c>
      <c r="D30" s="104">
        <f>SUM(G30,F30)</f>
        <v>52</v>
      </c>
      <c r="E30" s="108">
        <v>52</v>
      </c>
      <c r="F30" s="104">
        <v>16</v>
      </c>
      <c r="G30" s="106">
        <f>SUM(J30:O30)</f>
        <v>36</v>
      </c>
      <c r="H30" s="108">
        <v>36</v>
      </c>
      <c r="I30" s="107">
        <v>18</v>
      </c>
      <c r="J30" s="163">
        <v>36</v>
      </c>
      <c r="K30" s="12"/>
      <c r="L30" s="8">
        <v>0</v>
      </c>
      <c r="M30" s="11">
        <v>0</v>
      </c>
      <c r="N30" s="10">
        <v>0</v>
      </c>
      <c r="O30" s="14">
        <v>0</v>
      </c>
      <c r="P30" s="189"/>
      <c r="Q30" s="190">
        <v>1</v>
      </c>
      <c r="R30" s="190">
        <v>1</v>
      </c>
      <c r="S30" s="190">
        <v>1</v>
      </c>
      <c r="T30" s="190">
        <v>2</v>
      </c>
      <c r="U30" s="190">
        <v>1</v>
      </c>
      <c r="V30" s="190"/>
      <c r="W30" s="190"/>
      <c r="X30" s="190"/>
      <c r="Y30" s="190"/>
      <c r="Z30" s="190"/>
      <c r="AA30" s="190"/>
      <c r="AB30" s="190">
        <v>1</v>
      </c>
      <c r="AC30" s="190">
        <v>2</v>
      </c>
      <c r="AD30" s="190">
        <v>2</v>
      </c>
      <c r="AE30" s="190">
        <v>2</v>
      </c>
      <c r="AF30" s="190">
        <v>2</v>
      </c>
      <c r="AG30" s="464">
        <v>1</v>
      </c>
      <c r="AH30" s="181">
        <f t="shared" si="4"/>
        <v>16</v>
      </c>
      <c r="AI30" s="440"/>
      <c r="AJ30" s="441"/>
      <c r="AK30" s="179"/>
      <c r="AL30" s="180">
        <v>1</v>
      </c>
      <c r="AM30" s="180">
        <v>1</v>
      </c>
      <c r="AN30" s="180">
        <v>1</v>
      </c>
      <c r="AO30" s="180">
        <v>1</v>
      </c>
      <c r="AP30" s="180">
        <v>1</v>
      </c>
      <c r="AQ30" s="180">
        <v>1</v>
      </c>
      <c r="AR30" s="180">
        <v>1</v>
      </c>
      <c r="AS30" s="180">
        <v>1</v>
      </c>
      <c r="AT30" s="180">
        <v>1</v>
      </c>
      <c r="AU30" s="180">
        <v>1</v>
      </c>
      <c r="AV30" s="180">
        <v>1</v>
      </c>
      <c r="AW30" s="180">
        <v>1</v>
      </c>
      <c r="AX30" s="180">
        <v>1</v>
      </c>
      <c r="AY30" s="180">
        <v>1</v>
      </c>
      <c r="AZ30" s="180">
        <v>1</v>
      </c>
      <c r="BA30" s="180">
        <v>1</v>
      </c>
      <c r="BB30" s="180">
        <v>2</v>
      </c>
      <c r="BC30" s="180"/>
      <c r="BD30" s="180"/>
      <c r="BE30" s="180"/>
      <c r="BF30" s="180"/>
      <c r="BG30" s="180"/>
      <c r="BH30" s="399"/>
      <c r="BI30" s="404"/>
      <c r="BJ30" s="181">
        <f t="shared" si="6"/>
        <v>18</v>
      </c>
      <c r="BK30" s="184">
        <f t="shared" si="5"/>
        <v>34</v>
      </c>
      <c r="BL30" s="272">
        <v>36</v>
      </c>
    </row>
    <row r="31" spans="1:64" ht="27" customHeight="1">
      <c r="A31" s="233" t="s">
        <v>41</v>
      </c>
      <c r="B31" s="234" t="s">
        <v>42</v>
      </c>
      <c r="C31" s="90" t="s">
        <v>45</v>
      </c>
      <c r="D31" s="104">
        <f>SUM(G31,F31)</f>
        <v>63</v>
      </c>
      <c r="E31" s="108">
        <v>63</v>
      </c>
      <c r="F31" s="104">
        <v>21</v>
      </c>
      <c r="G31" s="106">
        <f>SUM(J31:O31)</f>
        <v>42</v>
      </c>
      <c r="H31" s="108">
        <v>42</v>
      </c>
      <c r="I31" s="107">
        <v>21</v>
      </c>
      <c r="J31" s="15">
        <v>32</v>
      </c>
      <c r="K31" s="77">
        <v>10</v>
      </c>
      <c r="L31" s="11">
        <v>0</v>
      </c>
      <c r="M31" s="11">
        <v>0</v>
      </c>
      <c r="N31" s="10">
        <v>0</v>
      </c>
      <c r="O31" s="14">
        <v>0</v>
      </c>
      <c r="P31" s="189"/>
      <c r="Q31" s="190">
        <v>2</v>
      </c>
      <c r="R31" s="190">
        <v>1</v>
      </c>
      <c r="S31" s="190">
        <v>1</v>
      </c>
      <c r="T31" s="190">
        <v>2</v>
      </c>
      <c r="U31" s="190">
        <v>2</v>
      </c>
      <c r="V31" s="190">
        <v>2</v>
      </c>
      <c r="W31" s="190">
        <v>2</v>
      </c>
      <c r="X31" s="190">
        <v>2</v>
      </c>
      <c r="Y31" s="190">
        <v>1</v>
      </c>
      <c r="Z31" s="190">
        <v>1</v>
      </c>
      <c r="AA31" s="190">
        <v>1</v>
      </c>
      <c r="AB31" s="190">
        <v>1</v>
      </c>
      <c r="AC31" s="190">
        <v>1</v>
      </c>
      <c r="AD31" s="190">
        <v>1</v>
      </c>
      <c r="AE31" s="190">
        <v>1</v>
      </c>
      <c r="AF31" s="190">
        <v>3</v>
      </c>
      <c r="AG31" s="465">
        <v>1</v>
      </c>
      <c r="AH31" s="241">
        <f t="shared" si="4"/>
        <v>25</v>
      </c>
      <c r="AI31" s="440"/>
      <c r="AJ31" s="441"/>
      <c r="AK31" s="390"/>
      <c r="AL31" s="186">
        <v>1</v>
      </c>
      <c r="AM31" s="186">
        <v>1</v>
      </c>
      <c r="AN31" s="186">
        <v>1</v>
      </c>
      <c r="AO31" s="186">
        <v>1</v>
      </c>
      <c r="AP31" s="186">
        <v>1</v>
      </c>
      <c r="AQ31" s="186">
        <v>1</v>
      </c>
      <c r="AR31" s="186">
        <v>1</v>
      </c>
      <c r="AS31" s="186">
        <v>1</v>
      </c>
      <c r="AT31" s="186">
        <v>1</v>
      </c>
      <c r="AU31" s="186">
        <v>1</v>
      </c>
      <c r="AV31" s="186">
        <v>1</v>
      </c>
      <c r="AW31" s="186">
        <v>1</v>
      </c>
      <c r="AX31" s="186">
        <v>1</v>
      </c>
      <c r="AY31" s="186">
        <v>1</v>
      </c>
      <c r="AZ31" s="186">
        <v>1</v>
      </c>
      <c r="BA31" s="186">
        <v>1</v>
      </c>
      <c r="BB31" s="186">
        <v>1</v>
      </c>
      <c r="BC31" s="186">
        <v>3</v>
      </c>
      <c r="BD31" s="186"/>
      <c r="BE31" s="186"/>
      <c r="BF31" s="186"/>
      <c r="BG31" s="186"/>
      <c r="BH31" s="242"/>
      <c r="BI31" s="405"/>
      <c r="BJ31" s="181">
        <f t="shared" si="6"/>
        <v>20</v>
      </c>
      <c r="BK31" s="184">
        <f t="shared" si="5"/>
        <v>45</v>
      </c>
      <c r="BL31" s="272">
        <v>42</v>
      </c>
    </row>
    <row r="32" spans="1:64" ht="27" customHeight="1">
      <c r="A32" s="233" t="s">
        <v>43</v>
      </c>
      <c r="B32" s="234" t="s">
        <v>44</v>
      </c>
      <c r="C32" s="90" t="s">
        <v>110</v>
      </c>
      <c r="D32" s="104">
        <f>SUM(G32,F32)</f>
        <v>71</v>
      </c>
      <c r="E32" s="108">
        <v>71</v>
      </c>
      <c r="F32" s="104">
        <v>21</v>
      </c>
      <c r="G32" s="106">
        <f>SUM(J32:O32)</f>
        <v>50</v>
      </c>
      <c r="H32" s="108">
        <v>50</v>
      </c>
      <c r="I32" s="107">
        <v>31</v>
      </c>
      <c r="J32" s="15">
        <v>17</v>
      </c>
      <c r="K32" s="12">
        <v>17</v>
      </c>
      <c r="L32" s="73">
        <v>16</v>
      </c>
      <c r="M32" s="11">
        <v>0</v>
      </c>
      <c r="N32" s="10">
        <v>0</v>
      </c>
      <c r="O32" s="14">
        <v>0</v>
      </c>
      <c r="P32" s="185"/>
      <c r="Q32" s="186">
        <v>2</v>
      </c>
      <c r="R32" s="186">
        <v>3</v>
      </c>
      <c r="S32" s="186">
        <v>3</v>
      </c>
      <c r="T32" s="186">
        <v>1</v>
      </c>
      <c r="U32" s="186">
        <v>1</v>
      </c>
      <c r="V32" s="186">
        <v>1</v>
      </c>
      <c r="W32" s="186">
        <v>1</v>
      </c>
      <c r="X32" s="186">
        <v>1</v>
      </c>
      <c r="Y32" s="186">
        <v>1</v>
      </c>
      <c r="Z32" s="186">
        <v>1</v>
      </c>
      <c r="AA32" s="186">
        <v>1</v>
      </c>
      <c r="AB32" s="186">
        <v>1</v>
      </c>
      <c r="AC32" s="186">
        <v>1</v>
      </c>
      <c r="AD32" s="186">
        <v>1</v>
      </c>
      <c r="AE32" s="186">
        <v>1</v>
      </c>
      <c r="AF32" s="186">
        <v>1</v>
      </c>
      <c r="AG32" s="466">
        <v>1</v>
      </c>
      <c r="AH32" s="181">
        <f t="shared" si="4"/>
        <v>22</v>
      </c>
      <c r="AI32" s="440"/>
      <c r="AJ32" s="441"/>
      <c r="AK32" s="185"/>
      <c r="AL32" s="186">
        <v>1</v>
      </c>
      <c r="AM32" s="186">
        <v>1</v>
      </c>
      <c r="AN32" s="186">
        <v>1</v>
      </c>
      <c r="AO32" s="186">
        <v>1</v>
      </c>
      <c r="AP32" s="186">
        <v>1</v>
      </c>
      <c r="AQ32" s="186">
        <v>1</v>
      </c>
      <c r="AR32" s="186">
        <v>1</v>
      </c>
      <c r="AS32" s="186">
        <v>1</v>
      </c>
      <c r="AT32" s="186">
        <v>1</v>
      </c>
      <c r="AU32" s="186">
        <v>1</v>
      </c>
      <c r="AV32" s="186">
        <v>1</v>
      </c>
      <c r="AW32" s="186">
        <v>1</v>
      </c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242"/>
      <c r="BI32" s="405"/>
      <c r="BJ32" s="241">
        <f t="shared" si="6"/>
        <v>12</v>
      </c>
      <c r="BK32" s="184">
        <f t="shared" si="5"/>
        <v>34</v>
      </c>
      <c r="BL32" s="272">
        <v>34</v>
      </c>
    </row>
    <row r="33" spans="1:63" ht="15" customHeight="1">
      <c r="A33" s="233" t="s">
        <v>46</v>
      </c>
      <c r="B33" s="234" t="s">
        <v>47</v>
      </c>
      <c r="C33" s="90" t="s">
        <v>110</v>
      </c>
      <c r="D33" s="104">
        <f>SUM(G33,F33)</f>
        <v>52</v>
      </c>
      <c r="E33" s="108">
        <v>52</v>
      </c>
      <c r="F33" s="104">
        <v>16</v>
      </c>
      <c r="G33" s="106">
        <f>SUM(J33:O33)</f>
        <v>36</v>
      </c>
      <c r="H33" s="108">
        <v>36</v>
      </c>
      <c r="I33" s="107">
        <v>18</v>
      </c>
      <c r="J33" s="15">
        <v>0</v>
      </c>
      <c r="K33" s="12">
        <v>0</v>
      </c>
      <c r="L33" s="73">
        <v>36</v>
      </c>
      <c r="M33" s="11">
        <v>0</v>
      </c>
      <c r="N33" s="10">
        <v>0</v>
      </c>
      <c r="O33" s="14">
        <v>0</v>
      </c>
      <c r="P33" s="185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242"/>
      <c r="AH33" s="181">
        <f t="shared" si="4"/>
        <v>0</v>
      </c>
      <c r="AI33" s="440"/>
      <c r="AJ33" s="441"/>
      <c r="AK33" s="185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242"/>
      <c r="BI33" s="405"/>
      <c r="BJ33" s="181">
        <f t="shared" si="6"/>
        <v>0</v>
      </c>
      <c r="BK33" s="184">
        <f t="shared" si="5"/>
        <v>0</v>
      </c>
    </row>
    <row r="34" spans="1:63" ht="16.5" customHeight="1" thickBot="1">
      <c r="A34" s="235" t="s">
        <v>48</v>
      </c>
      <c r="B34" s="236" t="s">
        <v>49</v>
      </c>
      <c r="C34" s="92" t="s">
        <v>31</v>
      </c>
      <c r="D34" s="104">
        <f>SUM(G34,F34)</f>
        <v>46</v>
      </c>
      <c r="E34" s="108">
        <v>46</v>
      </c>
      <c r="F34" s="104">
        <v>14</v>
      </c>
      <c r="G34" s="106">
        <f>SUM(J34:O34)</f>
        <v>32</v>
      </c>
      <c r="H34" s="108">
        <v>32</v>
      </c>
      <c r="I34" s="107">
        <v>24</v>
      </c>
      <c r="J34" s="15">
        <v>0</v>
      </c>
      <c r="K34" s="12">
        <v>0</v>
      </c>
      <c r="L34" s="11">
        <v>0</v>
      </c>
      <c r="M34" s="13">
        <v>32</v>
      </c>
      <c r="N34" s="10">
        <v>0</v>
      </c>
      <c r="O34" s="14">
        <v>0</v>
      </c>
      <c r="P34" s="189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278"/>
      <c r="AH34" s="191">
        <f t="shared" si="4"/>
        <v>0</v>
      </c>
      <c r="AI34" s="440"/>
      <c r="AJ34" s="441"/>
      <c r="AK34" s="189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278"/>
      <c r="BI34" s="406"/>
      <c r="BJ34" s="191">
        <f t="shared" si="6"/>
        <v>0</v>
      </c>
      <c r="BK34" s="402">
        <f t="shared" si="5"/>
        <v>0</v>
      </c>
    </row>
    <row r="35" spans="1:64" ht="15" thickBot="1">
      <c r="A35" s="247"/>
      <c r="B35" s="428"/>
      <c r="C35" s="429"/>
      <c r="D35" s="430"/>
      <c r="E35" s="431"/>
      <c r="F35" s="430"/>
      <c r="G35" s="430"/>
      <c r="H35" s="432"/>
      <c r="I35" s="433"/>
      <c r="J35" s="430"/>
      <c r="K35" s="430"/>
      <c r="L35" s="430"/>
      <c r="M35" s="430"/>
      <c r="N35" s="430"/>
      <c r="O35" s="434"/>
      <c r="P35" s="435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7"/>
      <c r="AH35" s="256"/>
      <c r="AI35" s="442"/>
      <c r="AJ35" s="443"/>
      <c r="AK35" s="435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7"/>
      <c r="BI35" s="408"/>
      <c r="BJ35" s="256"/>
      <c r="BK35" s="462"/>
      <c r="BL35" s="273"/>
    </row>
    <row r="36" spans="1:64" ht="29.25" customHeight="1" hidden="1" thickBot="1">
      <c r="A36" s="248"/>
      <c r="B36" s="249"/>
      <c r="C36" s="250"/>
      <c r="D36" s="251"/>
      <c r="E36" s="252"/>
      <c r="F36" s="251"/>
      <c r="G36" s="253"/>
      <c r="H36" s="254"/>
      <c r="I36" s="255"/>
      <c r="J36" s="251"/>
      <c r="K36" s="251"/>
      <c r="L36" s="251"/>
      <c r="M36" s="251"/>
      <c r="N36" s="251"/>
      <c r="O36" s="25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5"/>
      <c r="AH36" s="257"/>
      <c r="AI36" s="442"/>
      <c r="AJ36" s="443"/>
      <c r="AK36" s="243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5"/>
      <c r="BI36" s="409"/>
      <c r="BJ36" s="257"/>
      <c r="BK36" s="184"/>
      <c r="BL36" s="273"/>
    </row>
    <row r="37" spans="1:63" ht="18" customHeight="1" thickBot="1">
      <c r="A37" s="204" t="s">
        <v>54</v>
      </c>
      <c r="B37" s="448" t="s">
        <v>55</v>
      </c>
      <c r="C37" s="449" t="s">
        <v>156</v>
      </c>
      <c r="D37" s="450">
        <f aca="true" t="shared" si="10" ref="D37:O37">SUM(D38:D39)</f>
        <v>303</v>
      </c>
      <c r="E37" s="451">
        <f t="shared" si="10"/>
        <v>303</v>
      </c>
      <c r="F37" s="450">
        <f t="shared" si="10"/>
        <v>97</v>
      </c>
      <c r="G37" s="452">
        <f t="shared" si="10"/>
        <v>206</v>
      </c>
      <c r="H37" s="453">
        <f t="shared" si="10"/>
        <v>206</v>
      </c>
      <c r="I37" s="454">
        <f t="shared" si="10"/>
        <v>63</v>
      </c>
      <c r="J37" s="455">
        <f t="shared" si="10"/>
        <v>18</v>
      </c>
      <c r="K37" s="456">
        <f t="shared" si="10"/>
        <v>30</v>
      </c>
      <c r="L37" s="457">
        <f t="shared" si="10"/>
        <v>52</v>
      </c>
      <c r="M37" s="457">
        <f t="shared" si="10"/>
        <v>46</v>
      </c>
      <c r="N37" s="455">
        <f t="shared" si="10"/>
        <v>60</v>
      </c>
      <c r="O37" s="456">
        <f t="shared" si="10"/>
        <v>0</v>
      </c>
      <c r="P37" s="458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60"/>
      <c r="AH37" s="239">
        <f t="shared" si="4"/>
        <v>0</v>
      </c>
      <c r="AI37" s="440"/>
      <c r="AJ37" s="441"/>
      <c r="AK37" s="458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60"/>
      <c r="BI37" s="410"/>
      <c r="BJ37" s="239"/>
      <c r="BK37" s="401"/>
    </row>
    <row r="38" spans="1:64" ht="31.5" customHeight="1">
      <c r="A38" s="103" t="s">
        <v>56</v>
      </c>
      <c r="B38" s="233" t="s">
        <v>57</v>
      </c>
      <c r="C38" s="90" t="s">
        <v>85</v>
      </c>
      <c r="D38" s="104">
        <f>SUM(G38,F38)</f>
        <v>139</v>
      </c>
      <c r="E38" s="108">
        <v>139</v>
      </c>
      <c r="F38" s="104">
        <v>43</v>
      </c>
      <c r="G38" s="106">
        <f>SUM(J38:O38)</f>
        <v>96</v>
      </c>
      <c r="H38" s="108">
        <v>96</v>
      </c>
      <c r="I38" s="107">
        <v>30</v>
      </c>
      <c r="J38" s="15"/>
      <c r="K38" s="94">
        <v>16</v>
      </c>
      <c r="L38" s="11">
        <v>20</v>
      </c>
      <c r="M38" s="11">
        <v>23</v>
      </c>
      <c r="N38" s="163">
        <v>37</v>
      </c>
      <c r="O38" s="74">
        <v>0</v>
      </c>
      <c r="P38" s="185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242"/>
      <c r="AH38" s="181">
        <f t="shared" si="4"/>
        <v>0</v>
      </c>
      <c r="AI38" s="440"/>
      <c r="AJ38" s="441"/>
      <c r="AK38" s="185"/>
      <c r="AL38" s="186">
        <v>1</v>
      </c>
      <c r="AM38" s="186">
        <v>1</v>
      </c>
      <c r="AN38" s="186">
        <v>1</v>
      </c>
      <c r="AO38" s="186">
        <v>1</v>
      </c>
      <c r="AP38" s="186">
        <v>1</v>
      </c>
      <c r="AQ38" s="186">
        <v>1</v>
      </c>
      <c r="AR38" s="186">
        <v>1</v>
      </c>
      <c r="AS38" s="186">
        <v>1</v>
      </c>
      <c r="AT38" s="186">
        <v>1</v>
      </c>
      <c r="AU38" s="186">
        <v>1</v>
      </c>
      <c r="AV38" s="186">
        <v>1</v>
      </c>
      <c r="AW38" s="186">
        <v>1</v>
      </c>
      <c r="AX38" s="186">
        <v>1</v>
      </c>
      <c r="AY38" s="186">
        <v>1</v>
      </c>
      <c r="AZ38" s="186">
        <v>1</v>
      </c>
      <c r="BA38" s="186">
        <v>1</v>
      </c>
      <c r="BB38" s="186"/>
      <c r="BC38" s="186"/>
      <c r="BD38" s="186"/>
      <c r="BE38" s="186"/>
      <c r="BF38" s="186"/>
      <c r="BG38" s="186"/>
      <c r="BH38" s="242"/>
      <c r="BI38" s="404"/>
      <c r="BJ38" s="181">
        <f t="shared" si="6"/>
        <v>16</v>
      </c>
      <c r="BK38" s="461">
        <f t="shared" si="5"/>
        <v>16</v>
      </c>
      <c r="BL38" s="272">
        <v>16</v>
      </c>
    </row>
    <row r="39" spans="1:64" ht="37.5" customHeight="1">
      <c r="A39" s="103" t="s">
        <v>58</v>
      </c>
      <c r="B39" s="233" t="s">
        <v>55</v>
      </c>
      <c r="C39" s="90" t="s">
        <v>21</v>
      </c>
      <c r="D39" s="129">
        <f>SUM(G39,F39)</f>
        <v>164</v>
      </c>
      <c r="E39" s="130">
        <v>164</v>
      </c>
      <c r="F39" s="129">
        <v>54</v>
      </c>
      <c r="G39" s="106">
        <f>SUM(J39:O39)</f>
        <v>110</v>
      </c>
      <c r="H39" s="108">
        <v>110</v>
      </c>
      <c r="I39" s="131">
        <v>33</v>
      </c>
      <c r="J39" s="75">
        <v>18</v>
      </c>
      <c r="K39" s="74">
        <v>14</v>
      </c>
      <c r="L39" s="93">
        <v>32</v>
      </c>
      <c r="M39" s="93">
        <v>23</v>
      </c>
      <c r="N39" s="172">
        <v>23</v>
      </c>
      <c r="O39" s="74">
        <v>0</v>
      </c>
      <c r="P39" s="185"/>
      <c r="Q39" s="186">
        <v>1</v>
      </c>
      <c r="R39" s="186"/>
      <c r="S39" s="186"/>
      <c r="T39" s="186">
        <v>1</v>
      </c>
      <c r="U39" s="186">
        <v>1</v>
      </c>
      <c r="V39" s="186">
        <v>1</v>
      </c>
      <c r="W39" s="186">
        <v>1</v>
      </c>
      <c r="X39" s="186">
        <v>1</v>
      </c>
      <c r="Y39" s="186"/>
      <c r="Z39" s="186">
        <v>1</v>
      </c>
      <c r="AA39" s="186">
        <v>1</v>
      </c>
      <c r="AB39" s="186">
        <v>1</v>
      </c>
      <c r="AC39" s="186">
        <v>1</v>
      </c>
      <c r="AD39" s="186">
        <v>1</v>
      </c>
      <c r="AE39" s="186">
        <v>1</v>
      </c>
      <c r="AF39" s="186">
        <v>2</v>
      </c>
      <c r="AG39" s="466">
        <v>1</v>
      </c>
      <c r="AH39" s="181">
        <f t="shared" si="4"/>
        <v>15</v>
      </c>
      <c r="AI39" s="440"/>
      <c r="AJ39" s="441"/>
      <c r="AK39" s="185"/>
      <c r="AL39" s="186">
        <v>1</v>
      </c>
      <c r="AM39" s="186">
        <v>1</v>
      </c>
      <c r="AN39" s="186">
        <v>1</v>
      </c>
      <c r="AO39" s="186">
        <v>1</v>
      </c>
      <c r="AP39" s="186">
        <v>1</v>
      </c>
      <c r="AQ39" s="186">
        <v>1</v>
      </c>
      <c r="AR39" s="186">
        <v>1</v>
      </c>
      <c r="AS39" s="186">
        <v>1</v>
      </c>
      <c r="AT39" s="186">
        <v>1</v>
      </c>
      <c r="AU39" s="186">
        <v>1</v>
      </c>
      <c r="AV39" s="186">
        <v>1</v>
      </c>
      <c r="AW39" s="186">
        <v>1</v>
      </c>
      <c r="AX39" s="186">
        <v>1</v>
      </c>
      <c r="AY39" s="186">
        <v>1</v>
      </c>
      <c r="AZ39" s="186">
        <v>1</v>
      </c>
      <c r="BA39" s="186">
        <v>1</v>
      </c>
      <c r="BB39" s="186"/>
      <c r="BC39" s="186"/>
      <c r="BD39" s="186"/>
      <c r="BE39" s="186"/>
      <c r="BF39" s="186"/>
      <c r="BG39" s="186"/>
      <c r="BH39" s="242"/>
      <c r="BI39" s="405"/>
      <c r="BJ39" s="181">
        <f t="shared" si="6"/>
        <v>16</v>
      </c>
      <c r="BK39" s="184">
        <f t="shared" si="5"/>
        <v>31</v>
      </c>
      <c r="BL39" s="272">
        <v>32</v>
      </c>
    </row>
    <row r="40" spans="1:64" ht="22.5" customHeight="1" thickBot="1">
      <c r="A40" s="103" t="s">
        <v>59</v>
      </c>
      <c r="B40" s="103" t="s">
        <v>60</v>
      </c>
      <c r="C40" s="90" t="s">
        <v>113</v>
      </c>
      <c r="D40" s="129">
        <f>SUM(G40,F40)</f>
        <v>1008</v>
      </c>
      <c r="E40" s="130">
        <v>1008</v>
      </c>
      <c r="F40" s="129">
        <v>0</v>
      </c>
      <c r="G40" s="106">
        <f>SUM(J40:O40)</f>
        <v>1008</v>
      </c>
      <c r="H40" s="108">
        <v>1008</v>
      </c>
      <c r="I40" s="131">
        <v>1008</v>
      </c>
      <c r="J40" s="75">
        <v>84</v>
      </c>
      <c r="K40" s="205">
        <v>156</v>
      </c>
      <c r="L40" s="93">
        <v>84</v>
      </c>
      <c r="M40" s="206">
        <v>156</v>
      </c>
      <c r="N40" s="75">
        <v>228</v>
      </c>
      <c r="O40" s="205">
        <v>300</v>
      </c>
      <c r="P40" s="185"/>
      <c r="Q40" s="186"/>
      <c r="R40" s="186">
        <v>6</v>
      </c>
      <c r="S40" s="186">
        <v>6</v>
      </c>
      <c r="T40" s="186">
        <v>6</v>
      </c>
      <c r="U40" s="186">
        <v>6</v>
      </c>
      <c r="V40" s="186">
        <v>6</v>
      </c>
      <c r="W40" s="186">
        <v>6</v>
      </c>
      <c r="X40" s="186">
        <v>6</v>
      </c>
      <c r="Y40" s="186">
        <v>6</v>
      </c>
      <c r="Z40" s="186">
        <v>6</v>
      </c>
      <c r="AA40" s="186">
        <v>6</v>
      </c>
      <c r="AB40" s="186">
        <v>6</v>
      </c>
      <c r="AC40" s="186"/>
      <c r="AD40" s="186"/>
      <c r="AE40" s="186"/>
      <c r="AF40" s="186">
        <v>6</v>
      </c>
      <c r="AG40" s="186"/>
      <c r="AH40" s="181">
        <f t="shared" si="4"/>
        <v>72</v>
      </c>
      <c r="AI40" s="440"/>
      <c r="AJ40" s="441"/>
      <c r="AK40" s="185"/>
      <c r="AL40" s="186">
        <v>6</v>
      </c>
      <c r="AM40" s="186">
        <v>6</v>
      </c>
      <c r="AN40" s="186">
        <v>6</v>
      </c>
      <c r="AO40" s="186">
        <v>6</v>
      </c>
      <c r="AP40" s="186">
        <v>6</v>
      </c>
      <c r="AQ40" s="186">
        <v>6</v>
      </c>
      <c r="AR40" s="186">
        <v>6</v>
      </c>
      <c r="AS40" s="186">
        <v>6</v>
      </c>
      <c r="AT40" s="186">
        <v>6</v>
      </c>
      <c r="AU40" s="186">
        <v>6</v>
      </c>
      <c r="AV40" s="186">
        <v>6</v>
      </c>
      <c r="AW40" s="186">
        <v>6</v>
      </c>
      <c r="AX40" s="186">
        <v>6</v>
      </c>
      <c r="AY40" s="186">
        <v>6</v>
      </c>
      <c r="AZ40" s="186">
        <v>6</v>
      </c>
      <c r="BA40" s="186">
        <v>6</v>
      </c>
      <c r="BB40" s="186">
        <v>6</v>
      </c>
      <c r="BC40" s="186">
        <v>6</v>
      </c>
      <c r="BD40" s="186">
        <v>12</v>
      </c>
      <c r="BE40" s="186">
        <v>12</v>
      </c>
      <c r="BF40" s="186">
        <v>12</v>
      </c>
      <c r="BG40" s="186">
        <v>12</v>
      </c>
      <c r="BH40" s="242"/>
      <c r="BI40" s="405"/>
      <c r="BJ40" s="181">
        <f t="shared" si="6"/>
        <v>156</v>
      </c>
      <c r="BK40" s="184">
        <f t="shared" si="5"/>
        <v>228</v>
      </c>
      <c r="BL40" s="272">
        <v>240</v>
      </c>
    </row>
    <row r="41" spans="1:63" ht="21" customHeight="1" hidden="1" thickBot="1">
      <c r="A41" s="103" t="s">
        <v>61</v>
      </c>
      <c r="B41" s="103" t="s">
        <v>62</v>
      </c>
      <c r="C41" s="90" t="s">
        <v>144</v>
      </c>
      <c r="D41" s="129">
        <f>SUM(G41,F41)</f>
        <v>324</v>
      </c>
      <c r="E41" s="130">
        <v>324</v>
      </c>
      <c r="F41" s="129">
        <v>0</v>
      </c>
      <c r="G41" s="106">
        <f>SUM(J41:O41)</f>
        <v>324</v>
      </c>
      <c r="H41" s="108">
        <v>324</v>
      </c>
      <c r="I41" s="131">
        <v>324</v>
      </c>
      <c r="J41" s="75">
        <v>0</v>
      </c>
      <c r="K41" s="74">
        <v>0</v>
      </c>
      <c r="L41" s="93">
        <v>0</v>
      </c>
      <c r="M41" s="93">
        <v>0</v>
      </c>
      <c r="N41" s="75">
        <v>0</v>
      </c>
      <c r="O41" s="205">
        <v>324</v>
      </c>
      <c r="P41" s="189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1">
        <f t="shared" si="4"/>
        <v>0</v>
      </c>
      <c r="AI41" s="440"/>
      <c r="AJ41" s="441"/>
      <c r="AK41" s="189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411"/>
      <c r="BJ41" s="181">
        <f t="shared" si="6"/>
        <v>0</v>
      </c>
      <c r="BK41" s="184">
        <f t="shared" si="5"/>
        <v>0</v>
      </c>
    </row>
    <row r="42" spans="1:63" ht="18.75" customHeight="1" hidden="1" thickBot="1">
      <c r="A42" s="204" t="s">
        <v>130</v>
      </c>
      <c r="B42" s="204" t="s">
        <v>131</v>
      </c>
      <c r="C42" s="207" t="s">
        <v>157</v>
      </c>
      <c r="D42" s="385">
        <f aca="true" t="shared" si="11" ref="D42:O42">SUM(D43:D43)</f>
        <v>356</v>
      </c>
      <c r="E42" s="158">
        <f t="shared" si="11"/>
        <v>356</v>
      </c>
      <c r="F42" s="385">
        <f t="shared" si="11"/>
        <v>116</v>
      </c>
      <c r="G42" s="157">
        <f t="shared" si="11"/>
        <v>240</v>
      </c>
      <c r="H42" s="158">
        <f t="shared" si="11"/>
        <v>240</v>
      </c>
      <c r="I42" s="159">
        <f t="shared" si="11"/>
        <v>112</v>
      </c>
      <c r="J42" s="17">
        <f t="shared" si="11"/>
        <v>0</v>
      </c>
      <c r="K42" s="16">
        <f t="shared" si="11"/>
        <v>0</v>
      </c>
      <c r="L42" s="17">
        <f t="shared" si="11"/>
        <v>0</v>
      </c>
      <c r="M42" s="16">
        <f t="shared" si="11"/>
        <v>77</v>
      </c>
      <c r="N42" s="17">
        <f t="shared" si="11"/>
        <v>88</v>
      </c>
      <c r="O42" s="16">
        <f t="shared" si="11"/>
        <v>75</v>
      </c>
      <c r="P42" s="279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194">
        <f t="shared" si="4"/>
        <v>0</v>
      </c>
      <c r="AI42" s="440"/>
      <c r="AJ42" s="441"/>
      <c r="AK42" s="279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412"/>
      <c r="BJ42" s="181">
        <f t="shared" si="6"/>
        <v>0</v>
      </c>
      <c r="BK42" s="184">
        <f t="shared" si="5"/>
        <v>0</v>
      </c>
    </row>
    <row r="43" spans="1:63" ht="39" customHeight="1" hidden="1">
      <c r="A43" s="103" t="s">
        <v>132</v>
      </c>
      <c r="B43" s="103" t="s">
        <v>83</v>
      </c>
      <c r="C43" s="37" t="s">
        <v>112</v>
      </c>
      <c r="D43" s="129">
        <f>SUM(G43,F43)</f>
        <v>356</v>
      </c>
      <c r="E43" s="130">
        <v>356</v>
      </c>
      <c r="F43" s="129">
        <v>116</v>
      </c>
      <c r="G43" s="106">
        <f>SUM(J43:O43)</f>
        <v>240</v>
      </c>
      <c r="H43" s="108">
        <v>240</v>
      </c>
      <c r="I43" s="131">
        <v>112</v>
      </c>
      <c r="J43" s="75">
        <v>0</v>
      </c>
      <c r="K43" s="74">
        <v>0</v>
      </c>
      <c r="L43" s="93">
        <v>0</v>
      </c>
      <c r="M43" s="93">
        <v>77</v>
      </c>
      <c r="N43" s="75">
        <v>88</v>
      </c>
      <c r="O43" s="64">
        <v>75</v>
      </c>
      <c r="P43" s="179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1">
        <f t="shared" si="4"/>
        <v>0</v>
      </c>
      <c r="AI43" s="440"/>
      <c r="AJ43" s="441"/>
      <c r="AK43" s="179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413"/>
      <c r="BJ43" s="181">
        <f t="shared" si="6"/>
        <v>0</v>
      </c>
      <c r="BK43" s="184">
        <f t="shared" si="5"/>
        <v>0</v>
      </c>
    </row>
    <row r="44" spans="1:63" ht="15.75" customHeight="1" hidden="1">
      <c r="A44" s="103" t="s">
        <v>133</v>
      </c>
      <c r="B44" s="103" t="s">
        <v>60</v>
      </c>
      <c r="C44" s="37" t="s">
        <v>112</v>
      </c>
      <c r="D44" s="129">
        <f>SUM(G44,F44)</f>
        <v>72</v>
      </c>
      <c r="E44" s="130">
        <v>72</v>
      </c>
      <c r="F44" s="129">
        <v>0</v>
      </c>
      <c r="G44" s="106">
        <f>SUM(J44:O44)</f>
        <v>72</v>
      </c>
      <c r="H44" s="108">
        <v>72</v>
      </c>
      <c r="I44" s="131">
        <v>72</v>
      </c>
      <c r="J44" s="75">
        <v>0</v>
      </c>
      <c r="K44" s="74">
        <v>0</v>
      </c>
      <c r="L44" s="93">
        <v>0</v>
      </c>
      <c r="M44" s="93">
        <v>0</v>
      </c>
      <c r="N44" s="75">
        <v>36</v>
      </c>
      <c r="O44" s="205">
        <v>36</v>
      </c>
      <c r="P44" s="185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1">
        <f t="shared" si="4"/>
        <v>0</v>
      </c>
      <c r="AI44" s="440"/>
      <c r="AJ44" s="441"/>
      <c r="AK44" s="185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414"/>
      <c r="BJ44" s="181">
        <f t="shared" si="6"/>
        <v>0</v>
      </c>
      <c r="BK44" s="184">
        <f t="shared" si="5"/>
        <v>0</v>
      </c>
    </row>
    <row r="45" spans="1:63" ht="18.75" customHeight="1" hidden="1" thickBot="1">
      <c r="A45" s="103" t="s">
        <v>134</v>
      </c>
      <c r="B45" s="103" t="s">
        <v>63</v>
      </c>
      <c r="C45" s="37" t="s">
        <v>145</v>
      </c>
      <c r="D45" s="129">
        <f>SUM(G45,F45)</f>
        <v>0</v>
      </c>
      <c r="E45" s="130">
        <v>0</v>
      </c>
      <c r="F45" s="129">
        <v>0</v>
      </c>
      <c r="G45" s="106">
        <f>SUM(J45:O45)</f>
        <v>0</v>
      </c>
      <c r="H45" s="108">
        <v>0</v>
      </c>
      <c r="I45" s="131">
        <v>0</v>
      </c>
      <c r="J45" s="75">
        <v>0</v>
      </c>
      <c r="K45" s="74">
        <v>0</v>
      </c>
      <c r="L45" s="93">
        <v>0</v>
      </c>
      <c r="M45" s="93">
        <v>0</v>
      </c>
      <c r="N45" s="75">
        <v>0</v>
      </c>
      <c r="O45" s="74">
        <v>0</v>
      </c>
      <c r="P45" s="189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1">
        <f t="shared" si="4"/>
        <v>0</v>
      </c>
      <c r="AI45" s="440"/>
      <c r="AJ45" s="441"/>
      <c r="AK45" s="189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411"/>
      <c r="BJ45" s="181">
        <f t="shared" si="6"/>
        <v>0</v>
      </c>
      <c r="BK45" s="184">
        <f t="shared" si="5"/>
        <v>0</v>
      </c>
    </row>
    <row r="46" spans="1:63" ht="16.5" hidden="1" thickBot="1">
      <c r="A46" s="160" t="s">
        <v>65</v>
      </c>
      <c r="B46" s="160" t="s">
        <v>29</v>
      </c>
      <c r="C46" s="18" t="s">
        <v>66</v>
      </c>
      <c r="D46" s="208">
        <f>SUM(G46,F46)</f>
        <v>137</v>
      </c>
      <c r="E46" s="209">
        <v>137</v>
      </c>
      <c r="F46" s="208">
        <v>59</v>
      </c>
      <c r="G46" s="161">
        <f>SUM(J46:O46)</f>
        <v>78</v>
      </c>
      <c r="H46" s="162">
        <v>78</v>
      </c>
      <c r="I46" s="210">
        <v>70</v>
      </c>
      <c r="J46" s="211">
        <v>0</v>
      </c>
      <c r="K46" s="212">
        <v>0</v>
      </c>
      <c r="L46" s="213">
        <v>0</v>
      </c>
      <c r="M46" s="213">
        <v>46</v>
      </c>
      <c r="N46" s="211">
        <v>32</v>
      </c>
      <c r="O46" s="212">
        <v>0</v>
      </c>
      <c r="P46" s="185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278"/>
      <c r="AG46" s="278"/>
      <c r="AH46" s="191">
        <f>SUM(P46:AG46)</f>
        <v>0</v>
      </c>
      <c r="AI46" s="444"/>
      <c r="AJ46" s="445"/>
      <c r="AK46" s="185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414"/>
      <c r="BJ46" s="191">
        <f t="shared" si="6"/>
        <v>0</v>
      </c>
      <c r="BK46" s="402">
        <f t="shared" si="5"/>
        <v>0</v>
      </c>
    </row>
    <row r="47" spans="1:64" ht="15" thickBot="1">
      <c r="A47" s="132"/>
      <c r="B47" s="132"/>
      <c r="C47" s="19"/>
      <c r="D47" s="84">
        <f>SUM(G47,F47)</f>
        <v>3807</v>
      </c>
      <c r="E47" s="133">
        <v>5562</v>
      </c>
      <c r="F47" s="84">
        <f>SUM(F6,F29,F35,F46)</f>
        <v>1316</v>
      </c>
      <c r="G47" s="134">
        <f>SUM(G6,G29,G35,G46)</f>
        <v>2491</v>
      </c>
      <c r="H47" s="133">
        <v>4176</v>
      </c>
      <c r="I47" s="135">
        <f aca="true" t="shared" si="12" ref="I47:O47">SUM(I6,I29,I35,I46)</f>
        <v>467</v>
      </c>
      <c r="J47" s="136">
        <f t="shared" si="12"/>
        <v>510</v>
      </c>
      <c r="K47" s="137">
        <f t="shared" si="12"/>
        <v>642</v>
      </c>
      <c r="L47" s="20">
        <f t="shared" si="12"/>
        <v>488</v>
      </c>
      <c r="M47" s="20">
        <f t="shared" si="12"/>
        <v>618</v>
      </c>
      <c r="N47" s="21">
        <f t="shared" si="12"/>
        <v>212</v>
      </c>
      <c r="O47" s="154">
        <f t="shared" si="12"/>
        <v>21</v>
      </c>
      <c r="P47" s="275">
        <f aca="true" t="shared" si="13" ref="P47:AG47">SUM(P8:P46)</f>
        <v>18</v>
      </c>
      <c r="Q47" s="276">
        <f t="shared" si="13"/>
        <v>36</v>
      </c>
      <c r="R47" s="276">
        <f t="shared" si="13"/>
        <v>36</v>
      </c>
      <c r="S47" s="276">
        <f t="shared" si="13"/>
        <v>36</v>
      </c>
      <c r="T47" s="276">
        <f t="shared" si="13"/>
        <v>36</v>
      </c>
      <c r="U47" s="276">
        <f t="shared" si="13"/>
        <v>36</v>
      </c>
      <c r="V47" s="276">
        <f t="shared" si="13"/>
        <v>36</v>
      </c>
      <c r="W47" s="276">
        <f t="shared" si="13"/>
        <v>36</v>
      </c>
      <c r="X47" s="276">
        <f t="shared" si="13"/>
        <v>36</v>
      </c>
      <c r="Y47" s="276">
        <f t="shared" si="13"/>
        <v>36</v>
      </c>
      <c r="Z47" s="276">
        <f t="shared" si="13"/>
        <v>36</v>
      </c>
      <c r="AA47" s="276">
        <f t="shared" si="13"/>
        <v>36</v>
      </c>
      <c r="AB47" s="276">
        <f t="shared" si="13"/>
        <v>36</v>
      </c>
      <c r="AC47" s="276">
        <f t="shared" si="13"/>
        <v>36</v>
      </c>
      <c r="AD47" s="276">
        <f t="shared" si="13"/>
        <v>36</v>
      </c>
      <c r="AE47" s="276">
        <f t="shared" si="13"/>
        <v>36</v>
      </c>
      <c r="AF47" s="276">
        <f>SUM(AF8:AF46)</f>
        <v>36</v>
      </c>
      <c r="AG47" s="400">
        <f t="shared" si="13"/>
        <v>18</v>
      </c>
      <c r="AH47" s="194">
        <f>SUM(P47:AG47)</f>
        <v>612</v>
      </c>
      <c r="AI47" s="446"/>
      <c r="AJ47" s="447"/>
      <c r="AK47" s="275">
        <f aca="true" t="shared" si="14" ref="AK47:BI47">SUM(AK8:AK46)</f>
        <v>18</v>
      </c>
      <c r="AL47" s="276">
        <f t="shared" si="14"/>
        <v>35</v>
      </c>
      <c r="AM47" s="276">
        <f t="shared" si="14"/>
        <v>35</v>
      </c>
      <c r="AN47" s="276">
        <f t="shared" si="14"/>
        <v>36</v>
      </c>
      <c r="AO47" s="276">
        <f t="shared" si="14"/>
        <v>36</v>
      </c>
      <c r="AP47" s="276">
        <f t="shared" si="14"/>
        <v>36</v>
      </c>
      <c r="AQ47" s="276">
        <f t="shared" si="14"/>
        <v>36</v>
      </c>
      <c r="AR47" s="276">
        <f t="shared" si="14"/>
        <v>36</v>
      </c>
      <c r="AS47" s="276">
        <f t="shared" si="14"/>
        <v>36</v>
      </c>
      <c r="AT47" s="276">
        <f t="shared" si="14"/>
        <v>36</v>
      </c>
      <c r="AU47" s="276">
        <f t="shared" si="14"/>
        <v>36</v>
      </c>
      <c r="AV47" s="276">
        <f t="shared" si="14"/>
        <v>36</v>
      </c>
      <c r="AW47" s="276">
        <f t="shared" si="14"/>
        <v>36</v>
      </c>
      <c r="AX47" s="276">
        <f t="shared" si="14"/>
        <v>35</v>
      </c>
      <c r="AY47" s="276">
        <f t="shared" si="14"/>
        <v>34</v>
      </c>
      <c r="AZ47" s="276">
        <f t="shared" si="14"/>
        <v>35</v>
      </c>
      <c r="BA47" s="276">
        <f t="shared" si="14"/>
        <v>35</v>
      </c>
      <c r="BB47" s="276">
        <f t="shared" si="14"/>
        <v>36</v>
      </c>
      <c r="BC47" s="276">
        <f t="shared" si="14"/>
        <v>36</v>
      </c>
      <c r="BD47" s="276">
        <f t="shared" si="14"/>
        <v>36</v>
      </c>
      <c r="BE47" s="276">
        <f t="shared" si="14"/>
        <v>36</v>
      </c>
      <c r="BF47" s="276">
        <f t="shared" si="14"/>
        <v>36</v>
      </c>
      <c r="BG47" s="276">
        <f>SUM(BG8:BG46)</f>
        <v>34</v>
      </c>
      <c r="BH47" s="276">
        <f t="shared" si="14"/>
        <v>17</v>
      </c>
      <c r="BI47" s="412">
        <f t="shared" si="14"/>
        <v>0</v>
      </c>
      <c r="BJ47" s="194">
        <f>SUM(AK47:BI47)</f>
        <v>818</v>
      </c>
      <c r="BK47" s="403">
        <f t="shared" si="5"/>
        <v>1430</v>
      </c>
      <c r="BL47" s="272">
        <f>SUM(BL8:BL46)</f>
        <v>1440</v>
      </c>
    </row>
    <row r="48" spans="1:54" ht="16.5" hidden="1" thickBot="1">
      <c r="A48" s="138"/>
      <c r="B48" s="138"/>
      <c r="C48" s="173"/>
      <c r="D48" s="214">
        <v>5562</v>
      </c>
      <c r="E48" s="214">
        <v>5562</v>
      </c>
      <c r="F48" s="214">
        <v>1386</v>
      </c>
      <c r="G48" s="215">
        <v>4176</v>
      </c>
      <c r="H48" s="216">
        <v>4176</v>
      </c>
      <c r="I48" s="217">
        <v>2046</v>
      </c>
      <c r="J48" s="218">
        <v>612</v>
      </c>
      <c r="K48" s="219">
        <v>828</v>
      </c>
      <c r="L48" s="220">
        <v>576</v>
      </c>
      <c r="M48" s="220">
        <v>828</v>
      </c>
      <c r="N48" s="221">
        <v>576</v>
      </c>
      <c r="O48" s="222">
        <v>756</v>
      </c>
      <c r="P48" s="280"/>
      <c r="Q48" s="223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1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</row>
    <row r="49" spans="1:54" ht="15.75" customHeight="1" hidden="1" thickBot="1">
      <c r="A49" s="38" t="s">
        <v>67</v>
      </c>
      <c r="B49" s="38" t="s">
        <v>68</v>
      </c>
      <c r="C49" s="38"/>
      <c r="D49" s="39"/>
      <c r="E49" s="39"/>
      <c r="F49" s="39"/>
      <c r="G49" s="71"/>
      <c r="H49" s="39"/>
      <c r="I49" s="72"/>
      <c r="J49" s="41"/>
      <c r="K49" s="40"/>
      <c r="L49" s="39"/>
      <c r="M49" s="39"/>
      <c r="N49" s="41"/>
      <c r="O49" s="42" t="s">
        <v>128</v>
      </c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1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</row>
    <row r="50" spans="1:54" ht="17.25" customHeight="1" hidden="1" thickBot="1">
      <c r="A50" s="585" t="s">
        <v>136</v>
      </c>
      <c r="B50" s="585"/>
      <c r="C50" s="585"/>
      <c r="D50" s="585"/>
      <c r="E50" s="585"/>
      <c r="F50" s="585"/>
      <c r="G50" s="586" t="s">
        <v>70</v>
      </c>
      <c r="H50" s="587" t="s">
        <v>71</v>
      </c>
      <c r="I50" s="587"/>
      <c r="J50" s="139" t="s">
        <v>118</v>
      </c>
      <c r="K50" s="140" t="s">
        <v>117</v>
      </c>
      <c r="L50" s="24" t="s">
        <v>125</v>
      </c>
      <c r="M50" s="24" t="s">
        <v>126</v>
      </c>
      <c r="N50" s="22" t="s">
        <v>127</v>
      </c>
      <c r="O50" s="23" t="s">
        <v>73</v>
      </c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1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</row>
    <row r="51" spans="1:54" ht="21.75" customHeight="1" hidden="1" thickBot="1">
      <c r="A51" s="585"/>
      <c r="B51" s="585"/>
      <c r="C51" s="585"/>
      <c r="D51" s="585"/>
      <c r="E51" s="585"/>
      <c r="F51" s="585"/>
      <c r="G51" s="586"/>
      <c r="H51" s="588" t="s">
        <v>72</v>
      </c>
      <c r="I51" s="588"/>
      <c r="J51" s="224" t="s">
        <v>74</v>
      </c>
      <c r="K51" s="225" t="s">
        <v>116</v>
      </c>
      <c r="L51" s="226" t="s">
        <v>121</v>
      </c>
      <c r="M51" s="227">
        <v>138</v>
      </c>
      <c r="N51" s="228" t="s">
        <v>122</v>
      </c>
      <c r="O51" s="25" t="s">
        <v>123</v>
      </c>
      <c r="P51" s="282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1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</row>
    <row r="52" spans="1:54" ht="19.5" customHeight="1" hidden="1" thickBot="1">
      <c r="A52" s="589" t="s">
        <v>129</v>
      </c>
      <c r="B52" s="590"/>
      <c r="C52" s="590"/>
      <c r="D52" s="590"/>
      <c r="E52" s="590"/>
      <c r="F52" s="591"/>
      <c r="G52" s="586"/>
      <c r="H52" s="588" t="s">
        <v>75</v>
      </c>
      <c r="I52" s="588"/>
      <c r="J52" s="224">
        <v>0</v>
      </c>
      <c r="K52" s="225">
        <v>0</v>
      </c>
      <c r="L52" s="226">
        <v>0</v>
      </c>
      <c r="M52" s="226" t="s">
        <v>64</v>
      </c>
      <c r="N52" s="228" t="s">
        <v>64</v>
      </c>
      <c r="O52" s="25" t="s">
        <v>124</v>
      </c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1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</row>
    <row r="53" spans="1:54" ht="19.5" customHeight="1" hidden="1" thickBot="1">
      <c r="A53" s="592"/>
      <c r="B53" s="593"/>
      <c r="C53" s="593"/>
      <c r="D53" s="593"/>
      <c r="E53" s="593"/>
      <c r="F53" s="594"/>
      <c r="G53" s="586"/>
      <c r="H53" s="598" t="s">
        <v>76</v>
      </c>
      <c r="I53" s="598"/>
      <c r="J53" s="141" t="s">
        <v>64</v>
      </c>
      <c r="K53" s="142">
        <v>2</v>
      </c>
      <c r="L53" s="28" t="s">
        <v>78</v>
      </c>
      <c r="M53" s="28" t="s">
        <v>78</v>
      </c>
      <c r="N53" s="26" t="s">
        <v>78</v>
      </c>
      <c r="O53" s="27" t="s">
        <v>78</v>
      </c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1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</row>
    <row r="54" spans="1:54" ht="15.75" customHeight="1" hidden="1" thickBot="1">
      <c r="A54" s="592"/>
      <c r="B54" s="593"/>
      <c r="C54" s="593"/>
      <c r="D54" s="593"/>
      <c r="E54" s="593"/>
      <c r="F54" s="594"/>
      <c r="G54" s="586"/>
      <c r="H54" s="599" t="s">
        <v>79</v>
      </c>
      <c r="I54" s="599"/>
      <c r="J54" s="143" t="s">
        <v>77</v>
      </c>
      <c r="K54" s="144" t="s">
        <v>115</v>
      </c>
      <c r="L54" s="32" t="s">
        <v>120</v>
      </c>
      <c r="M54" s="32" t="s">
        <v>114</v>
      </c>
      <c r="N54" s="30" t="s">
        <v>77</v>
      </c>
      <c r="O54" s="31" t="s">
        <v>80</v>
      </c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1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</row>
    <row r="55" spans="1:54" ht="17.25" customHeight="1" hidden="1" thickBot="1">
      <c r="A55" s="595"/>
      <c r="B55" s="596"/>
      <c r="C55" s="596"/>
      <c r="D55" s="596"/>
      <c r="E55" s="596"/>
      <c r="F55" s="597"/>
      <c r="G55" s="586"/>
      <c r="H55" s="576" t="s">
        <v>81</v>
      </c>
      <c r="I55" s="576"/>
      <c r="J55" s="145">
        <v>0</v>
      </c>
      <c r="K55" s="146">
        <v>0</v>
      </c>
      <c r="L55" s="35">
        <v>0</v>
      </c>
      <c r="M55" s="36">
        <v>0</v>
      </c>
      <c r="N55" s="33" t="s">
        <v>64</v>
      </c>
      <c r="O55" s="34">
        <v>0</v>
      </c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1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</row>
    <row r="56" spans="16:54" ht="12.75"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1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</row>
    <row r="57" spans="16:54" ht="12.75"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1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</row>
    <row r="58" spans="14:54" ht="12.75">
      <c r="N58" s="229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1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</row>
    <row r="59" spans="16:54" ht="12.75"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1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</row>
    <row r="60" spans="16:54" ht="12.75"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1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</row>
    <row r="61" spans="16:54" ht="12.75"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1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</row>
    <row r="62" spans="16:54" ht="12.75"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1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</row>
    <row r="63" spans="16:54" ht="12.75"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1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</row>
    <row r="64" spans="16:54" ht="12.75"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1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</row>
    <row r="65" spans="16:54" ht="12.75"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1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</row>
    <row r="66" spans="16:54" ht="12.75"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1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</row>
    <row r="67" spans="16:54" ht="12.75"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1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</row>
    <row r="68" spans="16:54" ht="12.75"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1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</row>
    <row r="69" spans="16:54" ht="12.75"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1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</row>
    <row r="70" spans="16:54" ht="12.75"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1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</row>
    <row r="71" spans="16:54" ht="12.75"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1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</row>
    <row r="72" spans="16:54" ht="12.75"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1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</row>
    <row r="73" spans="16:54" ht="12.75"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1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</row>
    <row r="74" spans="16:54" ht="12.75"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1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</row>
    <row r="75" spans="16:54" ht="12.75"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1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</row>
    <row r="76" spans="16:54" ht="12.75"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1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</row>
    <row r="77" spans="16:54" ht="12.75"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1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</row>
    <row r="78" spans="16:54" ht="12.75"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1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</row>
    <row r="79" spans="16:54" ht="12.75"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1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</row>
    <row r="80" spans="16:54" ht="12.75"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1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</row>
    <row r="81" spans="16:54" ht="12.75"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1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</row>
    <row r="82" spans="16:54" ht="12.75"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1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</row>
    <row r="83" spans="16:54" ht="12.75"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1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</row>
    <row r="84" spans="16:54" ht="12.75"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1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</row>
    <row r="85" spans="16:54" ht="12.75"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1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</row>
    <row r="86" spans="16:54" ht="12.75"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1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</row>
    <row r="87" spans="16:54" ht="12.75"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1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</row>
    <row r="88" spans="16:54" ht="12.75"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1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</row>
    <row r="89" spans="16:54" ht="12.75"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1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</row>
    <row r="90" spans="16:54" ht="12.75"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1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</row>
    <row r="91" spans="16:54" ht="12.75"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1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</row>
    <row r="92" spans="16:54" ht="12.75"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1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</row>
    <row r="93" spans="16:54" ht="12.75"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1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</row>
    <row r="94" spans="16:54" ht="12.75"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1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B94" s="280"/>
    </row>
    <row r="95" spans="16:54" ht="12.75"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1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0"/>
      <c r="AW95" s="280"/>
      <c r="AX95" s="280"/>
      <c r="AY95" s="280"/>
      <c r="AZ95" s="280"/>
      <c r="BA95" s="280"/>
      <c r="BB95" s="280"/>
    </row>
    <row r="96" spans="16:54" ht="12.75"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1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  <c r="AV96" s="280"/>
      <c r="AW96" s="280"/>
      <c r="AX96" s="280"/>
      <c r="AY96" s="280"/>
      <c r="AZ96" s="280"/>
      <c r="BA96" s="280"/>
      <c r="BB96" s="280"/>
    </row>
    <row r="97" spans="16:54" ht="12.75"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1"/>
      <c r="AJ97" s="280"/>
      <c r="AK97" s="280"/>
      <c r="AL97" s="280"/>
      <c r="AM97" s="280"/>
      <c r="AN97" s="280"/>
      <c r="AO97" s="280"/>
      <c r="AP97" s="280"/>
      <c r="AQ97" s="280"/>
      <c r="AR97" s="280"/>
      <c r="AS97" s="280"/>
      <c r="AT97" s="280"/>
      <c r="AU97" s="280"/>
      <c r="AV97" s="280"/>
      <c r="AW97" s="280"/>
      <c r="AX97" s="280"/>
      <c r="AY97" s="280"/>
      <c r="AZ97" s="280"/>
      <c r="BA97" s="280"/>
      <c r="BB97" s="280"/>
    </row>
    <row r="98" spans="16:54" ht="12.75"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1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</row>
    <row r="99" spans="16:54" ht="12.75"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1"/>
      <c r="AJ99" s="280"/>
      <c r="AK99" s="280"/>
      <c r="AL99" s="280"/>
      <c r="AM99" s="280"/>
      <c r="AN99" s="280"/>
      <c r="AO99" s="280"/>
      <c r="AP99" s="280"/>
      <c r="AQ99" s="280"/>
      <c r="AR99" s="280"/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</row>
    <row r="100" spans="16:54" ht="12.75"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1"/>
      <c r="AJ100" s="280"/>
      <c r="AK100" s="280"/>
      <c r="AL100" s="280"/>
      <c r="AM100" s="280"/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</row>
    <row r="101" spans="16:54" ht="12.75"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1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</row>
    <row r="102" spans="16:54" ht="12.75"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1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</row>
    <row r="103" spans="16:54" ht="12.75"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1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</row>
    <row r="104" spans="16:54" ht="12.75"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1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  <c r="AZ104" s="280"/>
      <c r="BA104" s="280"/>
      <c r="BB104" s="280"/>
    </row>
    <row r="105" spans="16:54" ht="12.75"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1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80"/>
    </row>
    <row r="106" spans="16:54" ht="12.75"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1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280"/>
      <c r="AV106" s="280"/>
      <c r="AW106" s="280"/>
      <c r="AX106" s="280"/>
      <c r="AY106" s="280"/>
      <c r="AZ106" s="280"/>
      <c r="BA106" s="280"/>
      <c r="BB106" s="280"/>
    </row>
    <row r="107" spans="16:54" ht="12.75"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1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</row>
    <row r="108" spans="16:54" ht="12.75"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1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</row>
    <row r="109" spans="16:54" ht="12.75"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1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280"/>
      <c r="AT109" s="280"/>
      <c r="AU109" s="280"/>
      <c r="AV109" s="280"/>
      <c r="AW109" s="280"/>
      <c r="AX109" s="280"/>
      <c r="AY109" s="280"/>
      <c r="AZ109" s="280"/>
      <c r="BA109" s="280"/>
      <c r="BB109" s="280"/>
    </row>
    <row r="110" spans="16:54" ht="12.75"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1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  <c r="AV110" s="280"/>
      <c r="AW110" s="280"/>
      <c r="AX110" s="280"/>
      <c r="AY110" s="280"/>
      <c r="AZ110" s="280"/>
      <c r="BA110" s="280"/>
      <c r="BB110" s="280"/>
    </row>
    <row r="111" spans="16:54" ht="12.75"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1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</row>
    <row r="112" spans="16:54" ht="12.75"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1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80"/>
    </row>
    <row r="113" spans="16:54" ht="12.75"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1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280"/>
      <c r="AT113" s="280"/>
      <c r="AU113" s="280"/>
      <c r="AV113" s="280"/>
      <c r="AW113" s="280"/>
      <c r="AX113" s="280"/>
      <c r="AY113" s="280"/>
      <c r="AZ113" s="280"/>
      <c r="BA113" s="280"/>
      <c r="BB113" s="280"/>
    </row>
    <row r="114" spans="16:54" ht="12.75"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1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B114" s="280"/>
    </row>
    <row r="115" spans="16:54" ht="12.75"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1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80"/>
      <c r="BB115" s="280"/>
    </row>
    <row r="116" spans="16:54" ht="12.75"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1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80"/>
      <c r="AT116" s="280"/>
      <c r="AU116" s="280"/>
      <c r="AV116" s="280"/>
      <c r="AW116" s="280"/>
      <c r="AX116" s="280"/>
      <c r="AY116" s="280"/>
      <c r="AZ116" s="280"/>
      <c r="BA116" s="280"/>
      <c r="BB116" s="280"/>
    </row>
    <row r="117" spans="16:54" ht="12.75"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1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80"/>
      <c r="AT117" s="280"/>
      <c r="AU117" s="280"/>
      <c r="AV117" s="280"/>
      <c r="AW117" s="280"/>
      <c r="AX117" s="280"/>
      <c r="AY117" s="280"/>
      <c r="AZ117" s="280"/>
      <c r="BA117" s="280"/>
      <c r="BB117" s="280"/>
    </row>
    <row r="118" spans="16:54" ht="12.75"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1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80"/>
      <c r="BB118" s="280"/>
    </row>
    <row r="119" spans="16:54" ht="12.75"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1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80"/>
    </row>
    <row r="120" spans="16:54" ht="12.75"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1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280"/>
      <c r="AT120" s="280"/>
      <c r="AU120" s="280"/>
      <c r="AV120" s="280"/>
      <c r="AW120" s="280"/>
      <c r="AX120" s="280"/>
      <c r="AY120" s="280"/>
      <c r="AZ120" s="280"/>
      <c r="BA120" s="280"/>
      <c r="BB120" s="280"/>
    </row>
    <row r="121" spans="16:54" ht="12.75"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1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</row>
    <row r="122" spans="16:54" ht="12.75"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1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</row>
    <row r="123" spans="16:54" ht="12.75"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1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</row>
    <row r="124" spans="16:54" ht="12.75"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1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  <c r="AV124" s="280"/>
      <c r="AW124" s="280"/>
      <c r="AX124" s="280"/>
      <c r="AY124" s="280"/>
      <c r="AZ124" s="280"/>
      <c r="BA124" s="280"/>
      <c r="BB124" s="280"/>
    </row>
    <row r="125" spans="16:54" ht="12.75"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1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80"/>
      <c r="AV125" s="280"/>
      <c r="AW125" s="280"/>
      <c r="AX125" s="280"/>
      <c r="AY125" s="280"/>
      <c r="AZ125" s="280"/>
      <c r="BA125" s="280"/>
      <c r="BB125" s="280"/>
    </row>
    <row r="126" spans="16:54" ht="12.75"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80"/>
      <c r="AF126" s="280"/>
      <c r="AG126" s="280"/>
      <c r="AH126" s="280"/>
      <c r="AI126" s="281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0"/>
    </row>
    <row r="127" spans="16:54" ht="12.75"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1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  <c r="BA127" s="280"/>
      <c r="BB127" s="280"/>
    </row>
    <row r="128" spans="16:54" ht="12.75"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1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</row>
    <row r="129" spans="16:54" ht="12.75"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1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</row>
    <row r="130" spans="16:54" ht="12.75"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1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</row>
    <row r="131" spans="16:54" ht="12.75"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1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</row>
    <row r="132" spans="16:54" ht="12.75"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1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</row>
    <row r="133" spans="16:54" ht="12.75"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1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80"/>
      <c r="AT133" s="280"/>
      <c r="AU133" s="280"/>
      <c r="AV133" s="280"/>
      <c r="AW133" s="280"/>
      <c r="AX133" s="280"/>
      <c r="AY133" s="280"/>
      <c r="AZ133" s="280"/>
      <c r="BA133" s="280"/>
      <c r="BB133" s="280"/>
    </row>
    <row r="134" spans="16:54" ht="12.75"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1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280"/>
    </row>
    <row r="135" spans="16:54" ht="12.75"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1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  <c r="AV135" s="280"/>
      <c r="AW135" s="280"/>
      <c r="AX135" s="280"/>
      <c r="AY135" s="280"/>
      <c r="AZ135" s="280"/>
      <c r="BA135" s="280"/>
      <c r="BB135" s="280"/>
    </row>
    <row r="136" spans="16:54" ht="12.75"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1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  <c r="BA136" s="280"/>
      <c r="BB136" s="280"/>
    </row>
    <row r="137" spans="16:54" ht="12.75"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1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</row>
    <row r="138" spans="16:54" ht="12.75"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1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  <c r="AV138" s="280"/>
      <c r="AW138" s="280"/>
      <c r="AX138" s="280"/>
      <c r="AY138" s="280"/>
      <c r="AZ138" s="280"/>
      <c r="BA138" s="280"/>
      <c r="BB138" s="280"/>
    </row>
    <row r="139" spans="16:54" ht="12.75"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1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  <c r="BA139" s="280"/>
      <c r="BB139" s="280"/>
    </row>
    <row r="140" spans="16:54" ht="12.75"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1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</row>
    <row r="141" spans="16:54" ht="12.75"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1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</row>
    <row r="142" spans="16:54" ht="12.75"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1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  <c r="BA142" s="280"/>
      <c r="BB142" s="280"/>
    </row>
    <row r="143" spans="16:54" ht="12.75"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1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0"/>
      <c r="AZ143" s="280"/>
      <c r="BA143" s="280"/>
      <c r="BB143" s="280"/>
    </row>
    <row r="144" spans="16:54" ht="12.75"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1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0"/>
      <c r="BB144" s="280"/>
    </row>
    <row r="145" spans="16:54" ht="12.75"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1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80"/>
      <c r="AT145" s="280"/>
      <c r="AU145" s="280"/>
      <c r="AV145" s="280"/>
      <c r="AW145" s="280"/>
      <c r="AX145" s="280"/>
      <c r="AY145" s="280"/>
      <c r="AZ145" s="280"/>
      <c r="BA145" s="280"/>
      <c r="BB145" s="280"/>
    </row>
    <row r="146" spans="16:54" ht="12.75"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1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</row>
    <row r="147" spans="16:54" ht="12.75"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1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0"/>
      <c r="AZ147" s="280"/>
      <c r="BA147" s="280"/>
      <c r="BB147" s="280"/>
    </row>
    <row r="148" spans="16:54" ht="12.75"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1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  <c r="AV148" s="280"/>
      <c r="AW148" s="280"/>
      <c r="AX148" s="280"/>
      <c r="AY148" s="280"/>
      <c r="AZ148" s="280"/>
      <c r="BA148" s="280"/>
      <c r="BB148" s="280"/>
    </row>
    <row r="149" spans="16:54" ht="12.75">
      <c r="P149" s="280"/>
      <c r="Q149" s="280"/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1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0"/>
      <c r="AZ149" s="280"/>
      <c r="BA149" s="280"/>
      <c r="BB149" s="280"/>
    </row>
    <row r="150" spans="16:54" ht="12.75"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1"/>
      <c r="AJ150" s="280"/>
      <c r="AK150" s="280"/>
      <c r="AL150" s="280"/>
      <c r="AM150" s="280"/>
      <c r="AN150" s="280"/>
      <c r="AO150" s="280"/>
      <c r="AP150" s="280"/>
      <c r="AQ150" s="280"/>
      <c r="AR150" s="280"/>
      <c r="AS150" s="280"/>
      <c r="AT150" s="280"/>
      <c r="AU150" s="280"/>
      <c r="AV150" s="280"/>
      <c r="AW150" s="280"/>
      <c r="AX150" s="280"/>
      <c r="AY150" s="280"/>
      <c r="AZ150" s="280"/>
      <c r="BA150" s="280"/>
      <c r="BB150" s="280"/>
    </row>
    <row r="151" spans="16:54" ht="12.75"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1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</row>
    <row r="152" spans="16:54" ht="12.75"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1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</row>
    <row r="153" spans="16:54" ht="12.75"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1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</row>
    <row r="154" spans="16:54" ht="12.75">
      <c r="P154" s="280"/>
      <c r="Q154" s="280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1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</row>
    <row r="155" spans="16:54" ht="12.75"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1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</row>
    <row r="156" spans="16:54" ht="12.75"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1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</row>
    <row r="157" spans="16:54" ht="12.75"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1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</row>
    <row r="158" spans="16:54" ht="12.75"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1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  <c r="AV158" s="280"/>
      <c r="AW158" s="280"/>
      <c r="AX158" s="280"/>
      <c r="AY158" s="280"/>
      <c r="AZ158" s="280"/>
      <c r="BA158" s="280"/>
      <c r="BB158" s="280"/>
    </row>
    <row r="159" spans="16:54" ht="12.75"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1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0"/>
      <c r="AZ159" s="280"/>
      <c r="BA159" s="280"/>
      <c r="BB159" s="280"/>
    </row>
    <row r="160" spans="16:54" ht="12.75"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1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0"/>
      <c r="BA160" s="280"/>
      <c r="BB160" s="280"/>
    </row>
    <row r="161" spans="16:54" ht="12.75"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1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  <c r="BA161" s="280"/>
      <c r="BB161" s="280"/>
    </row>
    <row r="162" spans="16:54" ht="12.75"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1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80"/>
    </row>
    <row r="163" spans="16:54" ht="12.75"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1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</row>
    <row r="164" spans="16:54" ht="12.75"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1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0"/>
      <c r="AZ164" s="280"/>
      <c r="BA164" s="280"/>
      <c r="BB164" s="280"/>
    </row>
    <row r="165" spans="16:54" ht="12.75"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1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80"/>
      <c r="AT165" s="280"/>
      <c r="AU165" s="280"/>
      <c r="AV165" s="280"/>
      <c r="AW165" s="280"/>
      <c r="AX165" s="280"/>
      <c r="AY165" s="280"/>
      <c r="AZ165" s="280"/>
      <c r="BA165" s="280"/>
      <c r="BB165" s="280"/>
    </row>
    <row r="166" spans="16:54" ht="12.75"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1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AV166" s="280"/>
      <c r="AW166" s="280"/>
      <c r="AX166" s="280"/>
      <c r="AY166" s="280"/>
      <c r="AZ166" s="280"/>
      <c r="BA166" s="280"/>
      <c r="BB166" s="280"/>
    </row>
    <row r="167" spans="16:54" ht="12.75"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1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80"/>
      <c r="AT167" s="280"/>
      <c r="AU167" s="280"/>
      <c r="AV167" s="280"/>
      <c r="AW167" s="280"/>
      <c r="AX167" s="280"/>
      <c r="AY167" s="280"/>
      <c r="AZ167" s="280"/>
      <c r="BA167" s="280"/>
      <c r="BB167" s="280"/>
    </row>
    <row r="168" spans="16:54" ht="12.75"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1"/>
      <c r="AJ168" s="280"/>
      <c r="AK168" s="280"/>
      <c r="AL168" s="280"/>
      <c r="AM168" s="280"/>
      <c r="AN168" s="280"/>
      <c r="AO168" s="280"/>
      <c r="AP168" s="280"/>
      <c r="AQ168" s="280"/>
      <c r="AR168" s="280"/>
      <c r="AS168" s="280"/>
      <c r="AT168" s="280"/>
      <c r="AU168" s="280"/>
      <c r="AV168" s="280"/>
      <c r="AW168" s="280"/>
      <c r="AX168" s="280"/>
      <c r="AY168" s="280"/>
      <c r="AZ168" s="280"/>
      <c r="BA168" s="280"/>
      <c r="BB168" s="280"/>
    </row>
    <row r="169" spans="16:54" ht="12.75"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80"/>
      <c r="AF169" s="280"/>
      <c r="AG169" s="280"/>
      <c r="AH169" s="280"/>
      <c r="AI169" s="281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</row>
    <row r="170" spans="16:54" ht="12.75"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0"/>
      <c r="AF170" s="280"/>
      <c r="AG170" s="280"/>
      <c r="AH170" s="280"/>
      <c r="AI170" s="281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  <c r="AV170" s="280"/>
      <c r="AW170" s="280"/>
      <c r="AX170" s="280"/>
      <c r="AY170" s="280"/>
      <c r="AZ170" s="280"/>
      <c r="BA170" s="280"/>
      <c r="BB170" s="280"/>
    </row>
    <row r="171" spans="16:54" ht="12.75"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1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0"/>
      <c r="BB171" s="280"/>
    </row>
    <row r="172" spans="16:54" ht="12.75"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80"/>
      <c r="AF172" s="280"/>
      <c r="AG172" s="280"/>
      <c r="AH172" s="280"/>
      <c r="AI172" s="281"/>
      <c r="AJ172" s="280"/>
      <c r="AK172" s="280"/>
      <c r="AL172" s="280"/>
      <c r="AM172" s="280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  <c r="AY172" s="280"/>
      <c r="AZ172" s="280"/>
      <c r="BA172" s="280"/>
      <c r="BB172" s="280"/>
    </row>
    <row r="173" spans="16:54" ht="12.75"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80"/>
      <c r="AF173" s="280"/>
      <c r="AG173" s="280"/>
      <c r="AH173" s="280"/>
      <c r="AI173" s="281"/>
      <c r="AJ173" s="280"/>
      <c r="AK173" s="280"/>
      <c r="AL173" s="280"/>
      <c r="AM173" s="280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  <c r="AY173" s="280"/>
      <c r="AZ173" s="280"/>
      <c r="BA173" s="280"/>
      <c r="BB173" s="280"/>
    </row>
    <row r="174" spans="16:54" ht="12.75"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1"/>
      <c r="AJ174" s="280"/>
      <c r="AK174" s="280"/>
      <c r="AL174" s="280"/>
      <c r="AM174" s="280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  <c r="AY174" s="280"/>
      <c r="AZ174" s="280"/>
      <c r="BA174" s="280"/>
      <c r="BB174" s="280"/>
    </row>
    <row r="175" spans="16:54" ht="12.75"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80"/>
      <c r="AF175" s="280"/>
      <c r="AG175" s="280"/>
      <c r="AH175" s="280"/>
      <c r="AI175" s="281"/>
      <c r="AJ175" s="280"/>
      <c r="AK175" s="280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  <c r="AV175" s="280"/>
      <c r="AW175" s="280"/>
      <c r="AX175" s="280"/>
      <c r="AY175" s="280"/>
      <c r="AZ175" s="280"/>
      <c r="BA175" s="280"/>
      <c r="BB175" s="280"/>
    </row>
    <row r="176" spans="16:54" ht="12.75"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  <c r="AH176" s="280"/>
      <c r="AI176" s="281"/>
      <c r="AJ176" s="280"/>
      <c r="AK176" s="280"/>
      <c r="AL176" s="280"/>
      <c r="AM176" s="280"/>
      <c r="AN176" s="280"/>
      <c r="AO176" s="280"/>
      <c r="AP176" s="280"/>
      <c r="AQ176" s="280"/>
      <c r="AR176" s="280"/>
      <c r="AS176" s="280"/>
      <c r="AT176" s="280"/>
      <c r="AU176" s="280"/>
      <c r="AV176" s="280"/>
      <c r="AW176" s="280"/>
      <c r="AX176" s="280"/>
      <c r="AY176" s="280"/>
      <c r="AZ176" s="280"/>
      <c r="BA176" s="280"/>
      <c r="BB176" s="280"/>
    </row>
    <row r="177" spans="16:54" ht="12.75"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80"/>
      <c r="AF177" s="280"/>
      <c r="AG177" s="280"/>
      <c r="AH177" s="280"/>
      <c r="AI177" s="281"/>
      <c r="AJ177" s="280"/>
      <c r="AK177" s="280"/>
      <c r="AL177" s="280"/>
      <c r="AM177" s="280"/>
      <c r="AN177" s="280"/>
      <c r="AO177" s="280"/>
      <c r="AP177" s="280"/>
      <c r="AQ177" s="280"/>
      <c r="AR177" s="280"/>
      <c r="AS177" s="280"/>
      <c r="AT177" s="280"/>
      <c r="AU177" s="280"/>
      <c r="AV177" s="280"/>
      <c r="AW177" s="280"/>
      <c r="AX177" s="280"/>
      <c r="AY177" s="280"/>
      <c r="AZ177" s="280"/>
      <c r="BA177" s="280"/>
      <c r="BB177" s="280"/>
    </row>
    <row r="178" spans="16:54" ht="12.75"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1"/>
      <c r="AJ178" s="280"/>
      <c r="AK178" s="280"/>
      <c r="AL178" s="280"/>
      <c r="AM178" s="280"/>
      <c r="AN178" s="280"/>
      <c r="AO178" s="280"/>
      <c r="AP178" s="280"/>
      <c r="AQ178" s="280"/>
      <c r="AR178" s="280"/>
      <c r="AS178" s="280"/>
      <c r="AT178" s="280"/>
      <c r="AU178" s="280"/>
      <c r="AV178" s="280"/>
      <c r="AW178" s="280"/>
      <c r="AX178" s="280"/>
      <c r="AY178" s="280"/>
      <c r="AZ178" s="280"/>
      <c r="BA178" s="280"/>
      <c r="BB178" s="280"/>
    </row>
    <row r="179" spans="16:54" ht="12.75"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1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80"/>
      <c r="AT179" s="280"/>
      <c r="AU179" s="280"/>
      <c r="AV179" s="280"/>
      <c r="AW179" s="280"/>
      <c r="AX179" s="280"/>
      <c r="AY179" s="280"/>
      <c r="AZ179" s="280"/>
      <c r="BA179" s="280"/>
      <c r="BB179" s="280"/>
    </row>
    <row r="180" spans="16:54" ht="12.75"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1"/>
      <c r="AJ180" s="280"/>
      <c r="AK180" s="280"/>
      <c r="AL180" s="280"/>
      <c r="AM180" s="280"/>
      <c r="AN180" s="280"/>
      <c r="AO180" s="280"/>
      <c r="AP180" s="280"/>
      <c r="AQ180" s="280"/>
      <c r="AR180" s="280"/>
      <c r="AS180" s="280"/>
      <c r="AT180" s="280"/>
      <c r="AU180" s="280"/>
      <c r="AV180" s="280"/>
      <c r="AW180" s="280"/>
      <c r="AX180" s="280"/>
      <c r="AY180" s="280"/>
      <c r="AZ180" s="280"/>
      <c r="BA180" s="280"/>
      <c r="BB180" s="280"/>
    </row>
    <row r="181" spans="16:54" ht="12.75"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1"/>
      <c r="AJ181" s="280"/>
      <c r="AK181" s="280"/>
      <c r="AL181" s="280"/>
      <c r="AM181" s="280"/>
      <c r="AN181" s="280"/>
      <c r="AO181" s="280"/>
      <c r="AP181" s="280"/>
      <c r="AQ181" s="280"/>
      <c r="AR181" s="280"/>
      <c r="AS181" s="280"/>
      <c r="AT181" s="280"/>
      <c r="AU181" s="280"/>
      <c r="AV181" s="280"/>
      <c r="AW181" s="280"/>
      <c r="AX181" s="280"/>
      <c r="AY181" s="280"/>
      <c r="AZ181" s="280"/>
      <c r="BA181" s="280"/>
      <c r="BB181" s="280"/>
    </row>
    <row r="182" spans="16:54" ht="12.75">
      <c r="P182" s="280"/>
      <c r="Q182" s="280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1"/>
      <c r="AJ182" s="280"/>
      <c r="AK182" s="280"/>
      <c r="AL182" s="280"/>
      <c r="AM182" s="280"/>
      <c r="AN182" s="280"/>
      <c r="AO182" s="280"/>
      <c r="AP182" s="280"/>
      <c r="AQ182" s="280"/>
      <c r="AR182" s="280"/>
      <c r="AS182" s="280"/>
      <c r="AT182" s="280"/>
      <c r="AU182" s="280"/>
      <c r="AV182" s="280"/>
      <c r="AW182" s="280"/>
      <c r="AX182" s="280"/>
      <c r="AY182" s="280"/>
      <c r="AZ182" s="280"/>
      <c r="BA182" s="280"/>
      <c r="BB182" s="280"/>
    </row>
    <row r="183" spans="16:54" ht="12.75"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1"/>
      <c r="AJ183" s="280"/>
      <c r="AK183" s="280"/>
      <c r="AL183" s="280"/>
      <c r="AM183" s="280"/>
      <c r="AN183" s="280"/>
      <c r="AO183" s="280"/>
      <c r="AP183" s="280"/>
      <c r="AQ183" s="280"/>
      <c r="AR183" s="280"/>
      <c r="AS183" s="280"/>
      <c r="AT183" s="280"/>
      <c r="AU183" s="280"/>
      <c r="AV183" s="280"/>
      <c r="AW183" s="280"/>
      <c r="AX183" s="280"/>
      <c r="AY183" s="280"/>
      <c r="AZ183" s="280"/>
      <c r="BA183" s="280"/>
      <c r="BB183" s="280"/>
    </row>
    <row r="184" spans="16:54" ht="12.75"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1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80"/>
      <c r="AT184" s="280"/>
      <c r="AU184" s="280"/>
      <c r="AV184" s="280"/>
      <c r="AW184" s="280"/>
      <c r="AX184" s="280"/>
      <c r="AY184" s="280"/>
      <c r="AZ184" s="280"/>
      <c r="BA184" s="280"/>
      <c r="BB184" s="280"/>
    </row>
    <row r="185" spans="16:54" ht="12.75"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80"/>
      <c r="AF185" s="280"/>
      <c r="AG185" s="280"/>
      <c r="AH185" s="280"/>
      <c r="AI185" s="281"/>
      <c r="AJ185" s="280"/>
      <c r="AK185" s="280"/>
      <c r="AL185" s="280"/>
      <c r="AM185" s="280"/>
      <c r="AN185" s="280"/>
      <c r="AO185" s="280"/>
      <c r="AP185" s="280"/>
      <c r="AQ185" s="280"/>
      <c r="AR185" s="280"/>
      <c r="AS185" s="280"/>
      <c r="AT185" s="280"/>
      <c r="AU185" s="280"/>
      <c r="AV185" s="280"/>
      <c r="AW185" s="280"/>
      <c r="AX185" s="280"/>
      <c r="AY185" s="280"/>
      <c r="AZ185" s="280"/>
      <c r="BA185" s="280"/>
      <c r="BB185" s="280"/>
    </row>
    <row r="186" spans="16:54" ht="12.75"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80"/>
      <c r="AF186" s="280"/>
      <c r="AG186" s="280"/>
      <c r="AH186" s="280"/>
      <c r="AI186" s="281"/>
      <c r="AJ186" s="280"/>
      <c r="AK186" s="280"/>
      <c r="AL186" s="280"/>
      <c r="AM186" s="280"/>
      <c r="AN186" s="280"/>
      <c r="AO186" s="280"/>
      <c r="AP186" s="280"/>
      <c r="AQ186" s="280"/>
      <c r="AR186" s="280"/>
      <c r="AS186" s="280"/>
      <c r="AT186" s="280"/>
      <c r="AU186" s="280"/>
      <c r="AV186" s="280"/>
      <c r="AW186" s="280"/>
      <c r="AX186" s="280"/>
      <c r="AY186" s="280"/>
      <c r="AZ186" s="280"/>
      <c r="BA186" s="280"/>
      <c r="BB186" s="280"/>
    </row>
    <row r="187" spans="16:54" ht="12.75"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1"/>
      <c r="AJ187" s="280"/>
      <c r="AK187" s="280"/>
      <c r="AL187" s="280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  <c r="AX187" s="280"/>
      <c r="AY187" s="280"/>
      <c r="AZ187" s="280"/>
      <c r="BA187" s="280"/>
      <c r="BB187" s="280"/>
    </row>
    <row r="188" spans="16:54" ht="12.75"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80"/>
      <c r="AF188" s="280"/>
      <c r="AG188" s="280"/>
      <c r="AH188" s="280"/>
      <c r="AI188" s="281"/>
      <c r="AJ188" s="280"/>
      <c r="AK188" s="280"/>
      <c r="AL188" s="280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  <c r="AX188" s="280"/>
      <c r="AY188" s="280"/>
      <c r="AZ188" s="280"/>
      <c r="BA188" s="280"/>
      <c r="BB188" s="280"/>
    </row>
    <row r="189" spans="16:54" ht="12.75"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  <c r="AH189" s="280"/>
      <c r="AI189" s="281"/>
      <c r="AJ189" s="280"/>
      <c r="AK189" s="280"/>
      <c r="AL189" s="280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  <c r="AX189" s="280"/>
      <c r="AY189" s="280"/>
      <c r="AZ189" s="280"/>
      <c r="BA189" s="280"/>
      <c r="BB189" s="280"/>
    </row>
    <row r="190" spans="16:54" ht="12.75"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1"/>
      <c r="AJ190" s="280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  <c r="AU190" s="280"/>
      <c r="AV190" s="280"/>
      <c r="AW190" s="280"/>
      <c r="AX190" s="280"/>
      <c r="AY190" s="280"/>
      <c r="AZ190" s="280"/>
      <c r="BA190" s="280"/>
      <c r="BB190" s="280"/>
    </row>
    <row r="191" spans="16:54" ht="12.75">
      <c r="P191" s="280"/>
      <c r="Q191" s="280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80"/>
      <c r="AE191" s="280"/>
      <c r="AF191" s="280"/>
      <c r="AG191" s="280"/>
      <c r="AH191" s="280"/>
      <c r="AI191" s="281"/>
      <c r="AJ191" s="280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  <c r="AU191" s="280"/>
      <c r="AV191" s="280"/>
      <c r="AW191" s="280"/>
      <c r="AX191" s="280"/>
      <c r="AY191" s="280"/>
      <c r="AZ191" s="280"/>
      <c r="BA191" s="280"/>
      <c r="BB191" s="280"/>
    </row>
    <row r="192" spans="16:54" ht="12.75">
      <c r="P192" s="280"/>
      <c r="Q192" s="280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80"/>
      <c r="AE192" s="280"/>
      <c r="AF192" s="280"/>
      <c r="AG192" s="280"/>
      <c r="AH192" s="280"/>
      <c r="AI192" s="281"/>
      <c r="AJ192" s="280"/>
      <c r="AK192" s="280"/>
      <c r="AL192" s="280"/>
      <c r="AM192" s="280"/>
      <c r="AN192" s="280"/>
      <c r="AO192" s="280"/>
      <c r="AP192" s="280"/>
      <c r="AQ192" s="280"/>
      <c r="AR192" s="280"/>
      <c r="AS192" s="280"/>
      <c r="AT192" s="280"/>
      <c r="AU192" s="280"/>
      <c r="AV192" s="280"/>
      <c r="AW192" s="280"/>
      <c r="AX192" s="280"/>
      <c r="AY192" s="280"/>
      <c r="AZ192" s="280"/>
      <c r="BA192" s="280"/>
      <c r="BB192" s="280"/>
    </row>
    <row r="193" spans="16:54" ht="12.75">
      <c r="P193" s="280"/>
      <c r="Q193" s="280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1"/>
      <c r="AJ193" s="280"/>
      <c r="AK193" s="280"/>
      <c r="AL193" s="280"/>
      <c r="AM193" s="280"/>
      <c r="AN193" s="280"/>
      <c r="AO193" s="280"/>
      <c r="AP193" s="280"/>
      <c r="AQ193" s="280"/>
      <c r="AR193" s="280"/>
      <c r="AS193" s="280"/>
      <c r="AT193" s="280"/>
      <c r="AU193" s="280"/>
      <c r="AV193" s="280"/>
      <c r="AW193" s="280"/>
      <c r="AX193" s="280"/>
      <c r="AY193" s="280"/>
      <c r="AZ193" s="280"/>
      <c r="BA193" s="280"/>
      <c r="BB193" s="280"/>
    </row>
    <row r="194" spans="16:54" ht="12.75"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1"/>
      <c r="AJ194" s="280"/>
      <c r="AK194" s="280"/>
      <c r="AL194" s="280"/>
      <c r="AM194" s="280"/>
      <c r="AN194" s="280"/>
      <c r="AO194" s="280"/>
      <c r="AP194" s="280"/>
      <c r="AQ194" s="280"/>
      <c r="AR194" s="280"/>
      <c r="AS194" s="280"/>
      <c r="AT194" s="280"/>
      <c r="AU194" s="280"/>
      <c r="AV194" s="280"/>
      <c r="AW194" s="280"/>
      <c r="AX194" s="280"/>
      <c r="AY194" s="280"/>
      <c r="AZ194" s="280"/>
      <c r="BA194" s="280"/>
      <c r="BB194" s="280"/>
    </row>
    <row r="195" spans="16:54" ht="12.75">
      <c r="P195" s="280"/>
      <c r="Q195" s="280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80"/>
      <c r="AE195" s="280"/>
      <c r="AF195" s="280"/>
      <c r="AG195" s="280"/>
      <c r="AH195" s="280"/>
      <c r="AI195" s="281"/>
      <c r="AJ195" s="280"/>
      <c r="AK195" s="280"/>
      <c r="AL195" s="280"/>
      <c r="AM195" s="280"/>
      <c r="AN195" s="280"/>
      <c r="AO195" s="280"/>
      <c r="AP195" s="280"/>
      <c r="AQ195" s="280"/>
      <c r="AR195" s="280"/>
      <c r="AS195" s="280"/>
      <c r="AT195" s="280"/>
      <c r="AU195" s="280"/>
      <c r="AV195" s="280"/>
      <c r="AW195" s="280"/>
      <c r="AX195" s="280"/>
      <c r="AY195" s="280"/>
      <c r="AZ195" s="280"/>
      <c r="BA195" s="280"/>
      <c r="BB195" s="280"/>
    </row>
    <row r="196" spans="16:54" ht="12.75">
      <c r="P196" s="280"/>
      <c r="Q196" s="280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280"/>
      <c r="AD196" s="280"/>
      <c r="AE196" s="280"/>
      <c r="AF196" s="280"/>
      <c r="AG196" s="280"/>
      <c r="AH196" s="280"/>
      <c r="AI196" s="281"/>
      <c r="AJ196" s="280"/>
      <c r="AK196" s="280"/>
      <c r="AL196" s="280"/>
      <c r="AM196" s="280"/>
      <c r="AN196" s="280"/>
      <c r="AO196" s="280"/>
      <c r="AP196" s="280"/>
      <c r="AQ196" s="280"/>
      <c r="AR196" s="280"/>
      <c r="AS196" s="280"/>
      <c r="AT196" s="280"/>
      <c r="AU196" s="280"/>
      <c r="AV196" s="280"/>
      <c r="AW196" s="280"/>
      <c r="AX196" s="280"/>
      <c r="AY196" s="280"/>
      <c r="AZ196" s="280"/>
      <c r="BA196" s="280"/>
      <c r="BB196" s="280"/>
    </row>
    <row r="197" spans="16:54" ht="12.75">
      <c r="P197" s="280"/>
      <c r="Q197" s="280"/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80"/>
      <c r="AF197" s="280"/>
      <c r="AG197" s="280"/>
      <c r="AH197" s="280"/>
      <c r="AI197" s="281"/>
      <c r="AJ197" s="280"/>
      <c r="AK197" s="280"/>
      <c r="AL197" s="280"/>
      <c r="AM197" s="280"/>
      <c r="AN197" s="280"/>
      <c r="AO197" s="280"/>
      <c r="AP197" s="280"/>
      <c r="AQ197" s="280"/>
      <c r="AR197" s="280"/>
      <c r="AS197" s="280"/>
      <c r="AT197" s="280"/>
      <c r="AU197" s="280"/>
      <c r="AV197" s="280"/>
      <c r="AW197" s="280"/>
      <c r="AX197" s="280"/>
      <c r="AY197" s="280"/>
      <c r="AZ197" s="280"/>
      <c r="BA197" s="280"/>
      <c r="BB197" s="280"/>
    </row>
    <row r="198" spans="16:54" ht="12.75"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80"/>
      <c r="AF198" s="280"/>
      <c r="AG198" s="280"/>
      <c r="AH198" s="280"/>
      <c r="AI198" s="281"/>
      <c r="AJ198" s="280"/>
      <c r="AK198" s="280"/>
      <c r="AL198" s="280"/>
      <c r="AM198" s="280"/>
      <c r="AN198" s="280"/>
      <c r="AO198" s="280"/>
      <c r="AP198" s="280"/>
      <c r="AQ198" s="280"/>
      <c r="AR198" s="280"/>
      <c r="AS198" s="280"/>
      <c r="AT198" s="280"/>
      <c r="AU198" s="280"/>
      <c r="AV198" s="280"/>
      <c r="AW198" s="280"/>
      <c r="AX198" s="280"/>
      <c r="AY198" s="280"/>
      <c r="AZ198" s="280"/>
      <c r="BA198" s="280"/>
      <c r="BB198" s="280"/>
    </row>
    <row r="199" spans="16:54" ht="12.75">
      <c r="P199" s="280"/>
      <c r="Q199" s="280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80"/>
      <c r="AE199" s="280"/>
      <c r="AF199" s="280"/>
      <c r="AG199" s="280"/>
      <c r="AH199" s="280"/>
      <c r="AI199" s="281"/>
      <c r="AJ199" s="280"/>
      <c r="AK199" s="280"/>
      <c r="AL199" s="280"/>
      <c r="AM199" s="280"/>
      <c r="AN199" s="280"/>
      <c r="AO199" s="280"/>
      <c r="AP199" s="280"/>
      <c r="AQ199" s="280"/>
      <c r="AR199" s="280"/>
      <c r="AS199" s="280"/>
      <c r="AT199" s="280"/>
      <c r="AU199" s="280"/>
      <c r="AV199" s="280"/>
      <c r="AW199" s="280"/>
      <c r="AX199" s="280"/>
      <c r="AY199" s="280"/>
      <c r="AZ199" s="280"/>
      <c r="BA199" s="280"/>
      <c r="BB199" s="280"/>
    </row>
    <row r="200" spans="16:54" ht="12.75">
      <c r="P200" s="280"/>
      <c r="Q200" s="280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80"/>
      <c r="AE200" s="280"/>
      <c r="AF200" s="280"/>
      <c r="AG200" s="280"/>
      <c r="AH200" s="280"/>
      <c r="AI200" s="281"/>
      <c r="AJ200" s="280"/>
      <c r="AK200" s="280"/>
      <c r="AL200" s="280"/>
      <c r="AM200" s="280"/>
      <c r="AN200" s="280"/>
      <c r="AO200" s="280"/>
      <c r="AP200" s="280"/>
      <c r="AQ200" s="280"/>
      <c r="AR200" s="280"/>
      <c r="AS200" s="280"/>
      <c r="AT200" s="280"/>
      <c r="AU200" s="280"/>
      <c r="AV200" s="280"/>
      <c r="AW200" s="280"/>
      <c r="AX200" s="280"/>
      <c r="AY200" s="280"/>
      <c r="AZ200" s="280"/>
      <c r="BA200" s="280"/>
      <c r="BB200" s="280"/>
    </row>
    <row r="201" spans="16:54" ht="12.75">
      <c r="P201" s="280"/>
      <c r="Q201" s="280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1"/>
      <c r="AJ201" s="280"/>
      <c r="AK201" s="280"/>
      <c r="AL201" s="280"/>
      <c r="AM201" s="280"/>
      <c r="AN201" s="280"/>
      <c r="AO201" s="280"/>
      <c r="AP201" s="280"/>
      <c r="AQ201" s="280"/>
      <c r="AR201" s="280"/>
      <c r="AS201" s="280"/>
      <c r="AT201" s="280"/>
      <c r="AU201" s="280"/>
      <c r="AV201" s="280"/>
      <c r="AW201" s="280"/>
      <c r="AX201" s="280"/>
      <c r="AY201" s="280"/>
      <c r="AZ201" s="280"/>
      <c r="BA201" s="280"/>
      <c r="BB201" s="280"/>
    </row>
    <row r="202" spans="16:54" ht="12.75">
      <c r="P202" s="280"/>
      <c r="Q202" s="280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80"/>
      <c r="AE202" s="280"/>
      <c r="AF202" s="280"/>
      <c r="AG202" s="280"/>
      <c r="AH202" s="280"/>
      <c r="AI202" s="281"/>
      <c r="AJ202" s="280"/>
      <c r="AK202" s="280"/>
      <c r="AL202" s="280"/>
      <c r="AM202" s="280"/>
      <c r="AN202" s="280"/>
      <c r="AO202" s="280"/>
      <c r="AP202" s="280"/>
      <c r="AQ202" s="280"/>
      <c r="AR202" s="280"/>
      <c r="AS202" s="280"/>
      <c r="AT202" s="280"/>
      <c r="AU202" s="280"/>
      <c r="AV202" s="280"/>
      <c r="AW202" s="280"/>
      <c r="AX202" s="280"/>
      <c r="AY202" s="280"/>
      <c r="AZ202" s="280"/>
      <c r="BA202" s="280"/>
      <c r="BB202" s="280"/>
    </row>
    <row r="203" spans="16:54" ht="12.75">
      <c r="P203" s="280"/>
      <c r="Q203" s="280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80"/>
      <c r="AE203" s="280"/>
      <c r="AF203" s="280"/>
      <c r="AG203" s="280"/>
      <c r="AH203" s="280"/>
      <c r="AI203" s="281"/>
      <c r="AJ203" s="280"/>
      <c r="AK203" s="280"/>
      <c r="AL203" s="280"/>
      <c r="AM203" s="280"/>
      <c r="AN203" s="280"/>
      <c r="AO203" s="280"/>
      <c r="AP203" s="280"/>
      <c r="AQ203" s="280"/>
      <c r="AR203" s="280"/>
      <c r="AS203" s="280"/>
      <c r="AT203" s="280"/>
      <c r="AU203" s="280"/>
      <c r="AV203" s="280"/>
      <c r="AW203" s="280"/>
      <c r="AX203" s="280"/>
      <c r="AY203" s="280"/>
      <c r="AZ203" s="280"/>
      <c r="BA203" s="280"/>
      <c r="BB203" s="280"/>
    </row>
    <row r="204" spans="16:54" ht="12.75">
      <c r="P204" s="280"/>
      <c r="Q204" s="280"/>
      <c r="R204" s="280"/>
      <c r="S204" s="280"/>
      <c r="T204" s="280"/>
      <c r="U204" s="280"/>
      <c r="V204" s="280"/>
      <c r="W204" s="280"/>
      <c r="X204" s="280"/>
      <c r="Y204" s="280"/>
      <c r="Z204" s="280"/>
      <c r="AA204" s="280"/>
      <c r="AB204" s="280"/>
      <c r="AC204" s="280"/>
      <c r="AD204" s="280"/>
      <c r="AE204" s="280"/>
      <c r="AF204" s="280"/>
      <c r="AG204" s="280"/>
      <c r="AH204" s="280"/>
      <c r="AI204" s="281"/>
      <c r="AJ204" s="280"/>
      <c r="AK204" s="280"/>
      <c r="AL204" s="280"/>
      <c r="AM204" s="280"/>
      <c r="AN204" s="280"/>
      <c r="AO204" s="280"/>
      <c r="AP204" s="280"/>
      <c r="AQ204" s="280"/>
      <c r="AR204" s="280"/>
      <c r="AS204" s="280"/>
      <c r="AT204" s="280"/>
      <c r="AU204" s="280"/>
      <c r="AV204" s="280"/>
      <c r="AW204" s="280"/>
      <c r="AX204" s="280"/>
      <c r="AY204" s="280"/>
      <c r="AZ204" s="280"/>
      <c r="BA204" s="280"/>
      <c r="BB204" s="280"/>
    </row>
    <row r="205" spans="16:54" ht="12.75">
      <c r="P205" s="280"/>
      <c r="Q205" s="280"/>
      <c r="R205" s="280"/>
      <c r="S205" s="280"/>
      <c r="T205" s="280"/>
      <c r="U205" s="280"/>
      <c r="V205" s="280"/>
      <c r="W205" s="280"/>
      <c r="X205" s="280"/>
      <c r="Y205" s="280"/>
      <c r="Z205" s="280"/>
      <c r="AA205" s="280"/>
      <c r="AB205" s="280"/>
      <c r="AC205" s="280"/>
      <c r="AD205" s="280"/>
      <c r="AE205" s="280"/>
      <c r="AF205" s="280"/>
      <c r="AG205" s="280"/>
      <c r="AH205" s="280"/>
      <c r="AI205" s="281"/>
      <c r="AJ205" s="280"/>
      <c r="AK205" s="280"/>
      <c r="AL205" s="280"/>
      <c r="AM205" s="280"/>
      <c r="AN205" s="280"/>
      <c r="AO205" s="280"/>
      <c r="AP205" s="280"/>
      <c r="AQ205" s="280"/>
      <c r="AR205" s="280"/>
      <c r="AS205" s="280"/>
      <c r="AT205" s="280"/>
      <c r="AU205" s="280"/>
      <c r="AV205" s="280"/>
      <c r="AW205" s="280"/>
      <c r="AX205" s="280"/>
      <c r="AY205" s="280"/>
      <c r="AZ205" s="280"/>
      <c r="BA205" s="280"/>
      <c r="BB205" s="280"/>
    </row>
    <row r="206" spans="16:54" ht="12.75">
      <c r="P206" s="280"/>
      <c r="Q206" s="280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1"/>
      <c r="AJ206" s="280"/>
      <c r="AK206" s="280"/>
      <c r="AL206" s="280"/>
      <c r="AM206" s="280"/>
      <c r="AN206" s="280"/>
      <c r="AO206" s="280"/>
      <c r="AP206" s="280"/>
      <c r="AQ206" s="280"/>
      <c r="AR206" s="280"/>
      <c r="AS206" s="280"/>
      <c r="AT206" s="280"/>
      <c r="AU206" s="280"/>
      <c r="AV206" s="280"/>
      <c r="AW206" s="280"/>
      <c r="AX206" s="280"/>
      <c r="AY206" s="280"/>
      <c r="AZ206" s="280"/>
      <c r="BA206" s="280"/>
      <c r="BB206" s="280"/>
    </row>
    <row r="207" spans="16:54" ht="12.75">
      <c r="P207" s="280"/>
      <c r="Q207" s="280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80"/>
      <c r="AE207" s="280"/>
      <c r="AF207" s="280"/>
      <c r="AG207" s="280"/>
      <c r="AH207" s="280"/>
      <c r="AI207" s="281"/>
      <c r="AJ207" s="280"/>
      <c r="AK207" s="280"/>
      <c r="AL207" s="280"/>
      <c r="AM207" s="280"/>
      <c r="AN207" s="280"/>
      <c r="AO207" s="280"/>
      <c r="AP207" s="280"/>
      <c r="AQ207" s="280"/>
      <c r="AR207" s="280"/>
      <c r="AS207" s="280"/>
      <c r="AT207" s="280"/>
      <c r="AU207" s="280"/>
      <c r="AV207" s="280"/>
      <c r="AW207" s="280"/>
      <c r="AX207" s="280"/>
      <c r="AY207" s="280"/>
      <c r="AZ207" s="280"/>
      <c r="BA207" s="280"/>
      <c r="BB207" s="280"/>
    </row>
    <row r="208" spans="16:54" ht="12.75">
      <c r="P208" s="280"/>
      <c r="Q208" s="280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80"/>
      <c r="AE208" s="280"/>
      <c r="AF208" s="280"/>
      <c r="AG208" s="280"/>
      <c r="AH208" s="280"/>
      <c r="AI208" s="281"/>
      <c r="AJ208" s="280"/>
      <c r="AK208" s="280"/>
      <c r="AL208" s="280"/>
      <c r="AM208" s="280"/>
      <c r="AN208" s="280"/>
      <c r="AO208" s="280"/>
      <c r="AP208" s="280"/>
      <c r="AQ208" s="280"/>
      <c r="AR208" s="280"/>
      <c r="AS208" s="280"/>
      <c r="AT208" s="280"/>
      <c r="AU208" s="280"/>
      <c r="AV208" s="280"/>
      <c r="AW208" s="280"/>
      <c r="AX208" s="280"/>
      <c r="AY208" s="280"/>
      <c r="AZ208" s="280"/>
      <c r="BA208" s="280"/>
      <c r="BB208" s="280"/>
    </row>
    <row r="209" spans="16:54" ht="12.75"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1"/>
      <c r="AJ209" s="280"/>
      <c r="AK209" s="280"/>
      <c r="AL209" s="280"/>
      <c r="AM209" s="280"/>
      <c r="AN209" s="280"/>
      <c r="AO209" s="280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0"/>
    </row>
    <row r="210" spans="16:54" ht="12.75"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80"/>
      <c r="AE210" s="280"/>
      <c r="AF210" s="280"/>
      <c r="AG210" s="280"/>
      <c r="AH210" s="280"/>
      <c r="AI210" s="281"/>
      <c r="AJ210" s="280"/>
      <c r="AK210" s="280"/>
      <c r="AL210" s="280"/>
      <c r="AM210" s="280"/>
      <c r="AN210" s="280"/>
      <c r="AO210" s="280"/>
      <c r="AP210" s="280"/>
      <c r="AQ210" s="280"/>
      <c r="AR210" s="280"/>
      <c r="AS210" s="280"/>
      <c r="AT210" s="280"/>
      <c r="AU210" s="280"/>
      <c r="AV210" s="280"/>
      <c r="AW210" s="280"/>
      <c r="AX210" s="280"/>
      <c r="AY210" s="280"/>
      <c r="AZ210" s="280"/>
      <c r="BA210" s="280"/>
      <c r="BB210" s="280"/>
    </row>
  </sheetData>
  <sheetProtection selectLockedCells="1" selectUnlockedCells="1"/>
  <mergeCells count="76">
    <mergeCell ref="B1:BJ1"/>
    <mergeCell ref="A2:A5"/>
    <mergeCell ref="B2:B5"/>
    <mergeCell ref="C2:C5"/>
    <mergeCell ref="D2:I2"/>
    <mergeCell ref="J2:O2"/>
    <mergeCell ref="AH2:AH7"/>
    <mergeCell ref="AI2:AJ7"/>
    <mergeCell ref="BJ2:BJ7"/>
    <mergeCell ref="I4:I5"/>
    <mergeCell ref="BK2:BK7"/>
    <mergeCell ref="D3:D5"/>
    <mergeCell ref="E3:E5"/>
    <mergeCell ref="F3:F5"/>
    <mergeCell ref="G3:I3"/>
    <mergeCell ref="J3:K3"/>
    <mergeCell ref="L3:M3"/>
    <mergeCell ref="N3:O3"/>
    <mergeCell ref="G4:G5"/>
    <mergeCell ref="H4:H5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G4:AG7"/>
    <mergeCell ref="AK4:AK7"/>
    <mergeCell ref="AV4:AV7"/>
    <mergeCell ref="AW4:AW7"/>
    <mergeCell ref="AL4:AL7"/>
    <mergeCell ref="AM4:AM7"/>
    <mergeCell ref="AN4:AN7"/>
    <mergeCell ref="AO4:AO7"/>
    <mergeCell ref="AP4:AP7"/>
    <mergeCell ref="AQ4:AQ7"/>
    <mergeCell ref="BH4:BH7"/>
    <mergeCell ref="BI4:BI7"/>
    <mergeCell ref="A6:B6"/>
    <mergeCell ref="A7:B7"/>
    <mergeCell ref="AX4:AX7"/>
    <mergeCell ref="AY4:AY7"/>
    <mergeCell ref="AZ4:AZ7"/>
    <mergeCell ref="BA4:BA7"/>
    <mergeCell ref="BB4:BB7"/>
    <mergeCell ref="BC4:BC7"/>
    <mergeCell ref="H52:I52"/>
    <mergeCell ref="H53:I53"/>
    <mergeCell ref="H54:I54"/>
    <mergeCell ref="BD4:BD7"/>
    <mergeCell ref="BE4:BE7"/>
    <mergeCell ref="BF4:BF7"/>
    <mergeCell ref="AR4:AR7"/>
    <mergeCell ref="AS4:AS7"/>
    <mergeCell ref="AT4:AT7"/>
    <mergeCell ref="AU4:AU7"/>
    <mergeCell ref="H55:I55"/>
    <mergeCell ref="AF4:AF7"/>
    <mergeCell ref="BG4:BG7"/>
    <mergeCell ref="A15:B15"/>
    <mergeCell ref="A23:B23"/>
    <mergeCell ref="A50:F51"/>
    <mergeCell ref="G50:G55"/>
    <mergeCell ref="H50:I50"/>
    <mergeCell ref="H51:I51"/>
    <mergeCell ref="A52:F55"/>
  </mergeCells>
  <printOptions/>
  <pageMargins left="0.375" right="0.1763888888888889" top="0.86" bottom="1.025" header="0.25277777777777777" footer="0.7875"/>
  <pageSetup horizontalDpi="600" verticalDpi="600" orientation="landscape" paperSize="9" scale="56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47" max="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2018-10-04T11:40:01Z</cp:lastPrinted>
  <dcterms:created xsi:type="dcterms:W3CDTF">2015-12-30T10:26:33Z</dcterms:created>
  <dcterms:modified xsi:type="dcterms:W3CDTF">2018-10-22T06:43:04Z</dcterms:modified>
  <cp:category/>
  <cp:version/>
  <cp:contentType/>
  <cp:contentStatus/>
</cp:coreProperties>
</file>