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УП-ЭЛЕКТР.-15-18" sheetId="1" r:id="rId1"/>
  </sheets>
  <definedNames>
    <definedName name="_edn1" localSheetId="0">'УП-ЭЛЕКТР.-15-18'!$A$65</definedName>
    <definedName name="_edn1">#REF!</definedName>
    <definedName name="_ednref1" localSheetId="0">'УП-ЭЛЕКТР.-15-18'!$C$2</definedName>
    <definedName name="_ednref1">#REF!</definedName>
    <definedName name="_xlnm.Print_Area" localSheetId="0">'УП-ЭЛЕКТР.-15-18'!$A$1:$O$62</definedName>
  </definedNames>
  <calcPr fullCalcOnLoad="1"/>
</workbook>
</file>

<file path=xl/sharedStrings.xml><?xml version="1.0" encoding="utf-8"?>
<sst xmlns="http://schemas.openxmlformats.org/spreadsheetml/2006/main" count="153" uniqueCount="125">
  <si>
    <t>Индекс</t>
  </si>
  <si>
    <t>Наименование циклов, дисциплин, профессиональных модулей, МДК, практик</t>
  </si>
  <si>
    <t>Формы    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</si>
  <si>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</si>
  <si>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</si>
  <si>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max</t>
  </si>
  <si>
    <t>СРС</t>
  </si>
  <si>
    <t>Обязательная аудиторная</t>
  </si>
  <si>
    <t>I курс</t>
  </si>
  <si>
    <t>II курс</t>
  </si>
  <si>
    <t>всего занятий</t>
  </si>
  <si>
    <t>1 сем.</t>
  </si>
  <si>
    <t>2 сем.</t>
  </si>
  <si>
    <t>3 сем.</t>
  </si>
  <si>
    <t>4 сем.</t>
  </si>
  <si>
    <t>17 нед.</t>
  </si>
  <si>
    <t>Иностранный язык</t>
  </si>
  <si>
    <t xml:space="preserve">История </t>
  </si>
  <si>
    <t>Обществознание (включая экономику и право)</t>
  </si>
  <si>
    <t xml:space="preserve">Химия </t>
  </si>
  <si>
    <t>-,-,ДЗ</t>
  </si>
  <si>
    <t>Биология</t>
  </si>
  <si>
    <t>Физическая культура</t>
  </si>
  <si>
    <t>Основы безопасности жизнедеятельности</t>
  </si>
  <si>
    <t>-,-,-,ДЗ</t>
  </si>
  <si>
    <t xml:space="preserve">Кубановедение </t>
  </si>
  <si>
    <t>-,ДЗ</t>
  </si>
  <si>
    <t>Основы бюджетной грамотности</t>
  </si>
  <si>
    <t>Информатика и ИКТ</t>
  </si>
  <si>
    <t>Физика</t>
  </si>
  <si>
    <t>ОП.00</t>
  </si>
  <si>
    <t xml:space="preserve">Общепрофессиональный цикл </t>
  </si>
  <si>
    <t>ОП.01</t>
  </si>
  <si>
    <t>ОП.02</t>
  </si>
  <si>
    <t>ОП.03</t>
  </si>
  <si>
    <t>-,Э</t>
  </si>
  <si>
    <t>ОП.04</t>
  </si>
  <si>
    <t>ОП.05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</si>
  <si>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</si>
  <si>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</si>
  <si>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</si>
  <si>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</si>
  <si>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</si>
  <si>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</si>
  <si>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</si>
  <si>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Учебная практика</t>
  </si>
  <si>
    <t xml:space="preserve">Производственная практика </t>
  </si>
  <si>
    <t>ФК.00</t>
  </si>
  <si>
    <t>ГИА</t>
  </si>
  <si>
    <t>Государственная итоговая аттестация</t>
  </si>
  <si>
    <t>Всего</t>
  </si>
  <si>
    <t>УП</t>
  </si>
  <si>
    <t>ПП</t>
  </si>
  <si>
    <t>2</t>
  </si>
  <si>
    <t xml:space="preserve">Русский язык и литература </t>
  </si>
  <si>
    <t>ОУД.01</t>
  </si>
  <si>
    <t>-,-,-,-,Э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</si>
  <si>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</si>
  <si>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</si>
  <si>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</si>
  <si>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</si>
  <si>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</si>
  <si>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</si>
  <si>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</si>
  <si>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</si>
  <si>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</si>
  <si>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</si>
  <si>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</si>
  <si>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География</t>
  </si>
  <si>
    <t>ОУД.13</t>
  </si>
  <si>
    <t>Экология</t>
  </si>
  <si>
    <t>ОБЩИЕ</t>
  </si>
  <si>
    <t>ПО ВЫБОРУ ИЗ ОБЯЗАТЕЛЬНЫХ ПРЕДМЕТНЫХ ОБЛАСТЕЙ</t>
  </si>
  <si>
    <t>ДОПОЛНИТЕЛЬНЫЕ</t>
  </si>
  <si>
    <t>Основы предпринимательской деятельности</t>
  </si>
  <si>
    <t>16 нед</t>
  </si>
  <si>
    <t>23 нед.</t>
  </si>
  <si>
    <t>23 нед</t>
  </si>
  <si>
    <t>-,-,-,-.-,ДЗ</t>
  </si>
  <si>
    <t>Индивидуальный проект</t>
  </si>
  <si>
    <t>Математика: алгебра и начала математического анализа, геометрия</t>
  </si>
  <si>
    <t>Основы учебно-исследовательской работы студента (ОУИРС)</t>
  </si>
  <si>
    <t>УД.14</t>
  </si>
  <si>
    <t>УД.15</t>
  </si>
  <si>
    <t>УД.16</t>
  </si>
  <si>
    <t>УД.17</t>
  </si>
  <si>
    <t>УД.18</t>
  </si>
  <si>
    <t>З,З,ДЗ</t>
  </si>
  <si>
    <t>-,-.-,ДЗ</t>
  </si>
  <si>
    <t>Общеобразовательный цикл</t>
  </si>
  <si>
    <t>Техническое черчение</t>
  </si>
  <si>
    <t>Электротехника</t>
  </si>
  <si>
    <t>Электроматериаловедение</t>
  </si>
  <si>
    <t>Автоматизация производства</t>
  </si>
  <si>
    <t>Основы экономики</t>
  </si>
  <si>
    <t>Общая технология электромонтажных работ</t>
  </si>
  <si>
    <t>ОП.06</t>
  </si>
  <si>
    <t>ОП.07</t>
  </si>
  <si>
    <t>Монтаж осветительных электропроводок и оборудования</t>
  </si>
  <si>
    <t>Технология монтажа осветительных электропроводок и оборудования</t>
  </si>
  <si>
    <t>ПМ.02</t>
  </si>
  <si>
    <t>Монтаж кабельных сетей</t>
  </si>
  <si>
    <t>МДК.02.01</t>
  </si>
  <si>
    <t>Технология монтажа кабелей</t>
  </si>
  <si>
    <t>-,-,-,Э</t>
  </si>
  <si>
    <t>Э</t>
  </si>
  <si>
    <t>22 нед.</t>
  </si>
  <si>
    <t>1 н.</t>
  </si>
  <si>
    <t>ДЗ</t>
  </si>
  <si>
    <t>З</t>
  </si>
  <si>
    <t>в т. ч. лаб. и практ. Зан.</t>
  </si>
  <si>
    <t>УД</t>
  </si>
  <si>
    <t>Эк1</t>
  </si>
  <si>
    <t>Э(к)к2</t>
  </si>
  <si>
    <t>УП 01</t>
  </si>
  <si>
    <t>УП 02</t>
  </si>
  <si>
    <t>3</t>
  </si>
  <si>
    <t>7</t>
  </si>
  <si>
    <t>План учебного процесса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основной профессиональной образовательной программы среднего профессионального образования                                                                                    программы подготовки квалифицированных рабочих, служащих  по професси                                                                                                                                                                   08.01.18 Электромонтажник электрических сетей и электрооборудования                                                                                                                                                                                                                                                                                                                                                                                                 (2017-2018 уч.год)</t>
  </si>
  <si>
    <t>1</t>
  </si>
  <si>
    <t>Зк</t>
  </si>
  <si>
    <t>ПП 01</t>
  </si>
  <si>
    <t>ПП.02</t>
  </si>
  <si>
    <r>
      <t>Консультации</t>
    </r>
    <r>
      <rPr>
        <sz val="12"/>
        <color indexed="8"/>
        <rFont val="Times New Roman"/>
        <family val="1"/>
      </rPr>
      <t xml:space="preserve"> на учебную группу по 100 часов в год </t>
    </r>
  </si>
  <si>
    <t xml:space="preserve">Государственная итоговая аттестация с 22.06.2018 г  по 28.06.2018 г:                                                                                                                        защита выпускной квалификационной работы по ПМ.01 Монтаж осветительных электропроводок                                                                        и ПМ. 02 Монтаж кабельных сетей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</si>
</sst>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10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11" borderId="23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9" fillId="37" borderId="12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30" xfId="0" applyFont="1" applyFill="1" applyBorder="1" applyAlignment="1">
      <alignment horizontal="left" vertical="top" wrapText="1"/>
    </xf>
    <xf numFmtId="49" fontId="9" fillId="0" borderId="3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8" fillId="11" borderId="35" xfId="0" applyFont="1" applyFill="1" applyBorder="1" applyAlignment="1">
      <alignment horizontal="center" vertical="center" wrapText="1"/>
    </xf>
    <xf numFmtId="0" fontId="11" fillId="39" borderId="36" xfId="0" applyFont="1" applyFill="1" applyBorder="1" applyAlignment="1">
      <alignment horizontal="left" vertical="top" wrapText="1"/>
    </xf>
    <xf numFmtId="0" fontId="11" fillId="39" borderId="21" xfId="0" applyFont="1" applyFill="1" applyBorder="1" applyAlignment="1">
      <alignment horizontal="left" vertical="top" wrapText="1"/>
    </xf>
    <xf numFmtId="0" fontId="11" fillId="39" borderId="21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19" xfId="0" applyFont="1" applyFill="1" applyBorder="1" applyAlignment="1">
      <alignment horizontal="center" vertical="center" wrapText="1"/>
    </xf>
    <xf numFmtId="0" fontId="11" fillId="40" borderId="36" xfId="0" applyFont="1" applyFill="1" applyBorder="1" applyAlignment="1">
      <alignment horizontal="center" vertical="center" wrapText="1"/>
    </xf>
    <xf numFmtId="0" fontId="11" fillId="40" borderId="19" xfId="0" applyFont="1" applyFill="1" applyBorder="1" applyAlignment="1">
      <alignment horizontal="center" vertical="center" wrapText="1"/>
    </xf>
    <xf numFmtId="0" fontId="11" fillId="40" borderId="1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/>
    </xf>
    <xf numFmtId="0" fontId="12" fillId="0" borderId="38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12" fillId="0" borderId="39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/>
    </xf>
    <xf numFmtId="0" fontId="12" fillId="0" borderId="42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2" fillId="41" borderId="14" xfId="0" applyFont="1" applyFill="1" applyBorder="1" applyAlignment="1">
      <alignment horizontal="center" vertical="center" wrapText="1"/>
    </xf>
    <xf numFmtId="0" fontId="11" fillId="39" borderId="37" xfId="0" applyFont="1" applyFill="1" applyBorder="1" applyAlignment="1">
      <alignment horizontal="left" vertical="top" wrapText="1"/>
    </xf>
    <xf numFmtId="0" fontId="11" fillId="39" borderId="33" xfId="0" applyFont="1" applyFill="1" applyBorder="1" applyAlignment="1">
      <alignment horizontal="center" vertical="center" wrapText="1"/>
    </xf>
    <xf numFmtId="0" fontId="11" fillId="39" borderId="32" xfId="0" applyFont="1" applyFill="1" applyBorder="1" applyAlignment="1">
      <alignment horizontal="center" vertical="center" wrapText="1"/>
    </xf>
    <xf numFmtId="0" fontId="11" fillId="39" borderId="30" xfId="0" applyFont="1" applyFill="1" applyBorder="1" applyAlignment="1">
      <alignment horizontal="left" vertical="top" wrapText="1"/>
    </xf>
    <xf numFmtId="0" fontId="11" fillId="39" borderId="43" xfId="0" applyFont="1" applyFill="1" applyBorder="1" applyAlignment="1">
      <alignment horizontal="left" vertical="top" wrapText="1"/>
    </xf>
    <xf numFmtId="0" fontId="11" fillId="39" borderId="43" xfId="0" applyFont="1" applyFill="1" applyBorder="1" applyAlignment="1">
      <alignment vertical="center" wrapText="1"/>
    </xf>
    <xf numFmtId="0" fontId="11" fillId="39" borderId="44" xfId="0" applyFont="1" applyFill="1" applyBorder="1" applyAlignment="1">
      <alignment horizontal="center" vertical="center" wrapText="1"/>
    </xf>
    <xf numFmtId="0" fontId="11" fillId="39" borderId="45" xfId="0" applyFont="1" applyFill="1" applyBorder="1" applyAlignment="1">
      <alignment horizontal="center" vertical="center" wrapText="1"/>
    </xf>
    <xf numFmtId="0" fontId="11" fillId="39" borderId="46" xfId="0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left" vertical="top" wrapText="1"/>
    </xf>
    <xf numFmtId="0" fontId="14" fillId="42" borderId="37" xfId="0" applyFont="1" applyFill="1" applyBorder="1" applyAlignment="1">
      <alignment horizontal="left" vertical="top" wrapText="1"/>
    </xf>
    <xf numFmtId="49" fontId="13" fillId="42" borderId="11" xfId="0" applyNumberFormat="1" applyFont="1" applyFill="1" applyBorder="1" applyAlignment="1">
      <alignment horizontal="center" vertical="center" wrapText="1"/>
    </xf>
    <xf numFmtId="0" fontId="11" fillId="42" borderId="12" xfId="0" applyFont="1" applyFill="1" applyBorder="1" applyAlignment="1">
      <alignment horizontal="center" vertical="center" wrapText="1"/>
    </xf>
    <xf numFmtId="0" fontId="11" fillId="42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top" wrapText="1"/>
    </xf>
    <xf numFmtId="49" fontId="13" fillId="0" borderId="30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1" fillId="42" borderId="25" xfId="0" applyFont="1" applyFill="1" applyBorder="1" applyAlignment="1">
      <alignment horizontal="left" vertical="top" wrapText="1"/>
    </xf>
    <xf numFmtId="49" fontId="13" fillId="42" borderId="25" xfId="0" applyNumberFormat="1" applyFont="1" applyFill="1" applyBorder="1" applyAlignment="1">
      <alignment horizontal="center" vertical="center" wrapText="1"/>
    </xf>
    <xf numFmtId="0" fontId="11" fillId="42" borderId="26" xfId="0" applyFont="1" applyFill="1" applyBorder="1" applyAlignment="1">
      <alignment horizontal="center" vertical="center" wrapText="1"/>
    </xf>
    <xf numFmtId="0" fontId="11" fillId="42" borderId="48" xfId="0" applyFont="1" applyFill="1" applyBorder="1" applyAlignment="1">
      <alignment horizontal="center" vertical="center" wrapText="1"/>
    </xf>
    <xf numFmtId="0" fontId="11" fillId="42" borderId="33" xfId="0" applyFont="1" applyFill="1" applyBorder="1" applyAlignment="1">
      <alignment horizontal="center" vertical="center" wrapText="1"/>
    </xf>
    <xf numFmtId="0" fontId="11" fillId="42" borderId="2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43" borderId="13" xfId="0" applyFont="1" applyFill="1" applyBorder="1" applyAlignment="1">
      <alignment horizontal="center" vertical="center" wrapText="1"/>
    </xf>
    <xf numFmtId="0" fontId="11" fillId="43" borderId="40" xfId="0" applyFont="1" applyFill="1" applyBorder="1" applyAlignment="1">
      <alignment horizontal="center" vertical="center" wrapText="1"/>
    </xf>
    <xf numFmtId="0" fontId="11" fillId="43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44" borderId="13" xfId="0" applyFont="1" applyFill="1" applyBorder="1" applyAlignment="1">
      <alignment horizontal="center" vertical="center" wrapText="1"/>
    </xf>
    <xf numFmtId="0" fontId="15" fillId="44" borderId="40" xfId="0" applyFont="1" applyFill="1" applyBorder="1" applyAlignment="1">
      <alignment horizontal="center" vertical="center" wrapText="1"/>
    </xf>
    <xf numFmtId="0" fontId="15" fillId="44" borderId="14" xfId="0" applyFont="1" applyFill="1" applyBorder="1" applyAlignment="1">
      <alignment horizontal="center" vertical="center" wrapText="1"/>
    </xf>
    <xf numFmtId="49" fontId="11" fillId="39" borderId="21" xfId="0" applyNumberFormat="1" applyFont="1" applyFill="1" applyBorder="1" applyAlignment="1">
      <alignment horizontal="center" vertical="center" wrapText="1"/>
    </xf>
    <xf numFmtId="0" fontId="12" fillId="39" borderId="36" xfId="0" applyFont="1" applyFill="1" applyBorder="1" applyAlignment="1">
      <alignment horizontal="center" vertical="center" wrapText="1"/>
    </xf>
    <xf numFmtId="0" fontId="12" fillId="39" borderId="17" xfId="0" applyFont="1" applyFill="1" applyBorder="1" applyAlignment="1">
      <alignment horizontal="center" vertical="center" wrapText="1"/>
    </xf>
    <xf numFmtId="0" fontId="11" fillId="40" borderId="50" xfId="0" applyFont="1" applyFill="1" applyBorder="1" applyAlignment="1">
      <alignment horizontal="center" vertical="center" wrapText="1"/>
    </xf>
    <xf numFmtId="0" fontId="11" fillId="39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top" wrapText="1"/>
    </xf>
    <xf numFmtId="49" fontId="11" fillId="0" borderId="37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51" xfId="0" applyFont="1" applyFill="1" applyBorder="1" applyAlignment="1">
      <alignment horizontal="left" vertical="top" wrapText="1"/>
    </xf>
    <xf numFmtId="0" fontId="11" fillId="0" borderId="52" xfId="0" applyFont="1" applyFill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top" wrapText="1"/>
    </xf>
    <xf numFmtId="49" fontId="13" fillId="0" borderId="33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53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3" fillId="34" borderId="13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left" vertical="top" wrapText="1"/>
    </xf>
    <xf numFmtId="0" fontId="8" fillId="0" borderId="52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7" xfId="42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65"/>
  <sheetViews>
    <sheetView tabSelected="1" view="pageLayout" zoomScale="80" zoomScaleNormal="90" zoomScaleSheetLayoutView="80" zoomScalePageLayoutView="80" workbookViewId="0" topLeftCell="A28">
      <selection activeCell="I46" sqref="I46"/>
    </sheetView>
  </sheetViews>
  <sheetFormatPr defaultColWidth="11.625" defaultRowHeight="12.75"/>
  <cols>
    <col min="1" max="1" width="14.625" style="20" customWidth="1"/>
    <col min="2" max="2" width="79.625" style="21" customWidth="1"/>
    <col min="3" max="3" width="15.75390625" style="22" customWidth="1"/>
    <col min="4" max="4" width="9.125" style="22" customWidth="1"/>
    <col min="5" max="5" width="7.75390625" style="22" hidden="1" customWidth="1"/>
    <col min="6" max="6" width="10.125" style="22" customWidth="1"/>
    <col min="7" max="7" width="10.25390625" style="22" customWidth="1"/>
    <col min="8" max="8" width="8.375" style="22" customWidth="1"/>
    <col min="9" max="9" width="13.00390625" style="22" customWidth="1"/>
    <col min="10" max="10" width="10.625" style="0" hidden="1" customWidth="1"/>
    <col min="11" max="11" width="9.875" style="0" hidden="1" customWidth="1"/>
    <col min="12" max="12" width="9.375" style="0" hidden="1" customWidth="1"/>
    <col min="13" max="13" width="10.25390625" style="0" hidden="1" customWidth="1"/>
    <col min="14" max="14" width="9.875" style="0" customWidth="1"/>
    <col min="15" max="15" width="8.75390625" style="0" customWidth="1"/>
    <col min="16" max="16" width="7.625" style="0" customWidth="1"/>
  </cols>
  <sheetData>
    <row r="1" spans="1:15" s="1" customFormat="1" ht="103.5" customHeight="1" thickBot="1">
      <c r="A1" s="227" t="s">
        <v>118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9"/>
    </row>
    <row r="2" spans="1:15" s="1" customFormat="1" ht="74.25" customHeight="1" thickBot="1">
      <c r="A2" s="230" t="s">
        <v>0</v>
      </c>
      <c r="B2" s="233" t="s">
        <v>1</v>
      </c>
      <c r="C2" s="234" t="s">
        <v>2</v>
      </c>
      <c r="D2" s="235" t="s">
        <v>3</v>
      </c>
      <c r="E2" s="235"/>
      <c r="F2" s="235"/>
      <c r="G2" s="235"/>
      <c r="H2" s="235"/>
      <c r="I2" s="236"/>
      <c r="J2" s="237" t="s">
        <v>4</v>
      </c>
      <c r="K2" s="238"/>
      <c r="L2" s="238"/>
      <c r="M2" s="238"/>
      <c r="N2" s="238"/>
      <c r="O2" s="238"/>
    </row>
    <row r="3" spans="1:15" ht="19.5" customHeight="1" thickBot="1">
      <c r="A3" s="231"/>
      <c r="B3" s="233"/>
      <c r="C3" s="234"/>
      <c r="D3" s="225" t="s">
        <v>5</v>
      </c>
      <c r="E3" s="225"/>
      <c r="F3" s="225" t="s">
        <v>6</v>
      </c>
      <c r="G3" s="233" t="s">
        <v>7</v>
      </c>
      <c r="H3" s="233"/>
      <c r="I3" s="233"/>
      <c r="J3" s="221" t="s">
        <v>8</v>
      </c>
      <c r="K3" s="222"/>
      <c r="L3" s="222" t="s">
        <v>9</v>
      </c>
      <c r="M3" s="222"/>
      <c r="N3" s="223" t="s">
        <v>8</v>
      </c>
      <c r="O3" s="223"/>
    </row>
    <row r="4" spans="1:15" ht="24" customHeight="1" thickBot="1">
      <c r="A4" s="231"/>
      <c r="B4" s="233"/>
      <c r="C4" s="234"/>
      <c r="D4" s="225"/>
      <c r="E4" s="225"/>
      <c r="F4" s="225"/>
      <c r="G4" s="224" t="s">
        <v>10</v>
      </c>
      <c r="H4" s="225"/>
      <c r="I4" s="226" t="s">
        <v>110</v>
      </c>
      <c r="J4" s="71" t="s">
        <v>11</v>
      </c>
      <c r="K4" s="70" t="s">
        <v>12</v>
      </c>
      <c r="L4" s="72" t="s">
        <v>13</v>
      </c>
      <c r="M4" s="72" t="s">
        <v>14</v>
      </c>
      <c r="N4" s="71" t="s">
        <v>11</v>
      </c>
      <c r="O4" s="70" t="s">
        <v>12</v>
      </c>
    </row>
    <row r="5" spans="1:15" ht="15.75" thickBot="1">
      <c r="A5" s="232"/>
      <c r="B5" s="233"/>
      <c r="C5" s="234"/>
      <c r="D5" s="225"/>
      <c r="E5" s="225"/>
      <c r="F5" s="225"/>
      <c r="G5" s="224"/>
      <c r="H5" s="225"/>
      <c r="I5" s="226"/>
      <c r="J5" s="73" t="s">
        <v>15</v>
      </c>
      <c r="K5" s="74" t="s">
        <v>76</v>
      </c>
      <c r="L5" s="75" t="s">
        <v>75</v>
      </c>
      <c r="M5" s="75" t="s">
        <v>77</v>
      </c>
      <c r="N5" s="73" t="s">
        <v>15</v>
      </c>
      <c r="O5" s="74" t="s">
        <v>106</v>
      </c>
    </row>
    <row r="6" spans="1:15" ht="19.5" hidden="1" thickBot="1">
      <c r="A6" s="217" t="s">
        <v>89</v>
      </c>
      <c r="B6" s="218"/>
      <c r="C6" s="23"/>
      <c r="D6" s="24">
        <f aca="true" t="shared" si="0" ref="D6:O6">SUM(D7,D14,D22)</f>
        <v>0</v>
      </c>
      <c r="E6" s="24">
        <f t="shared" si="0"/>
        <v>0</v>
      </c>
      <c r="F6" s="24">
        <f t="shared" si="0"/>
        <v>0</v>
      </c>
      <c r="G6" s="24">
        <f t="shared" si="0"/>
        <v>0</v>
      </c>
      <c r="H6" s="24">
        <f>SUM(J6:O6)</f>
        <v>0</v>
      </c>
      <c r="I6" s="69">
        <f t="shared" si="0"/>
        <v>0</v>
      </c>
      <c r="J6" s="76">
        <f t="shared" si="0"/>
        <v>0</v>
      </c>
      <c r="K6" s="25">
        <f t="shared" si="0"/>
        <v>0</v>
      </c>
      <c r="L6" s="25">
        <f t="shared" si="0"/>
        <v>0</v>
      </c>
      <c r="M6" s="25">
        <f t="shared" si="0"/>
        <v>0</v>
      </c>
      <c r="N6" s="25">
        <f t="shared" si="0"/>
        <v>0</v>
      </c>
      <c r="O6" s="77">
        <f t="shared" si="0"/>
        <v>0</v>
      </c>
    </row>
    <row r="7" spans="1:15" ht="18.75" customHeight="1" hidden="1" thickBot="1">
      <c r="A7" s="217" t="s">
        <v>71</v>
      </c>
      <c r="B7" s="218"/>
      <c r="C7" s="23"/>
      <c r="D7" s="26">
        <f aca="true" t="shared" si="1" ref="D7:O7">SUM(D8:D13)</f>
        <v>0</v>
      </c>
      <c r="E7" s="26">
        <f t="shared" si="1"/>
        <v>0</v>
      </c>
      <c r="F7" s="26">
        <f t="shared" si="1"/>
        <v>0</v>
      </c>
      <c r="G7" s="17">
        <f t="shared" si="1"/>
        <v>0</v>
      </c>
      <c r="H7" s="17">
        <f t="shared" si="1"/>
        <v>0</v>
      </c>
      <c r="I7" s="19">
        <f t="shared" si="1"/>
        <v>0</v>
      </c>
      <c r="J7" s="78">
        <f t="shared" si="1"/>
        <v>0</v>
      </c>
      <c r="K7" s="27">
        <f t="shared" si="1"/>
        <v>0</v>
      </c>
      <c r="L7" s="27">
        <f t="shared" si="1"/>
        <v>0</v>
      </c>
      <c r="M7" s="27">
        <f t="shared" si="1"/>
        <v>0</v>
      </c>
      <c r="N7" s="27">
        <f t="shared" si="1"/>
        <v>0</v>
      </c>
      <c r="O7" s="28">
        <f t="shared" si="1"/>
        <v>0</v>
      </c>
    </row>
    <row r="8" spans="1:15" ht="21" customHeight="1" hidden="1">
      <c r="A8" s="29" t="s">
        <v>55</v>
      </c>
      <c r="B8" s="30" t="s">
        <v>54</v>
      </c>
      <c r="C8" s="31" t="s">
        <v>56</v>
      </c>
      <c r="D8" s="32"/>
      <c r="E8" s="32"/>
      <c r="F8" s="32"/>
      <c r="G8" s="33">
        <f aca="true" t="shared" si="2" ref="G8:G21">SUM(J8:O8)</f>
        <v>0</v>
      </c>
      <c r="H8" s="32"/>
      <c r="I8" s="34"/>
      <c r="J8" s="33"/>
      <c r="K8" s="34"/>
      <c r="L8" s="32"/>
      <c r="M8" s="32"/>
      <c r="N8" s="35"/>
      <c r="O8" s="34"/>
    </row>
    <row r="9" spans="1:15" ht="15.75" customHeight="1" hidden="1">
      <c r="A9" s="36" t="s">
        <v>57</v>
      </c>
      <c r="B9" s="14" t="s">
        <v>16</v>
      </c>
      <c r="C9" s="31" t="s">
        <v>24</v>
      </c>
      <c r="D9" s="8"/>
      <c r="E9" s="8"/>
      <c r="F9" s="8"/>
      <c r="G9" s="9">
        <f t="shared" si="2"/>
        <v>0</v>
      </c>
      <c r="H9" s="8"/>
      <c r="I9" s="10"/>
      <c r="J9" s="9"/>
      <c r="K9" s="10"/>
      <c r="L9" s="8"/>
      <c r="M9" s="37"/>
      <c r="N9" s="9"/>
      <c r="O9" s="10"/>
    </row>
    <row r="10" spans="1:15" ht="31.5" customHeight="1" hidden="1">
      <c r="A10" s="36" t="s">
        <v>58</v>
      </c>
      <c r="B10" s="14" t="s">
        <v>80</v>
      </c>
      <c r="C10" s="31" t="s">
        <v>56</v>
      </c>
      <c r="D10" s="8"/>
      <c r="E10" s="8"/>
      <c r="F10" s="8"/>
      <c r="G10" s="9">
        <f t="shared" si="2"/>
        <v>0</v>
      </c>
      <c r="H10" s="8"/>
      <c r="I10" s="10"/>
      <c r="J10" s="9"/>
      <c r="K10" s="10"/>
      <c r="L10" s="8"/>
      <c r="M10" s="8"/>
      <c r="N10" s="38"/>
      <c r="O10" s="10"/>
    </row>
    <row r="11" spans="1:15" ht="18.75" hidden="1">
      <c r="A11" s="36" t="s">
        <v>59</v>
      </c>
      <c r="B11" s="14" t="s">
        <v>17</v>
      </c>
      <c r="C11" s="39" t="s">
        <v>24</v>
      </c>
      <c r="D11" s="8"/>
      <c r="E11" s="8"/>
      <c r="F11" s="8"/>
      <c r="G11" s="9">
        <f t="shared" si="2"/>
        <v>0</v>
      </c>
      <c r="H11" s="8"/>
      <c r="I11" s="10"/>
      <c r="J11" s="9"/>
      <c r="K11" s="10"/>
      <c r="L11" s="8"/>
      <c r="M11" s="11"/>
      <c r="N11" s="9"/>
      <c r="O11" s="10"/>
    </row>
    <row r="12" spans="1:15" ht="21" customHeight="1" hidden="1">
      <c r="A12" s="36" t="s">
        <v>60</v>
      </c>
      <c r="B12" s="14" t="s">
        <v>22</v>
      </c>
      <c r="C12" s="39" t="s">
        <v>87</v>
      </c>
      <c r="D12" s="8"/>
      <c r="E12" s="8"/>
      <c r="F12" s="8"/>
      <c r="G12" s="9">
        <f t="shared" si="2"/>
        <v>0</v>
      </c>
      <c r="H12" s="8"/>
      <c r="I12" s="10"/>
      <c r="J12" s="9"/>
      <c r="K12" s="10"/>
      <c r="L12" s="8"/>
      <c r="M12" s="8"/>
      <c r="N12" s="9"/>
      <c r="O12" s="10"/>
    </row>
    <row r="13" spans="1:15" ht="20.25" customHeight="1" hidden="1" thickBot="1">
      <c r="A13" s="40" t="s">
        <v>61</v>
      </c>
      <c r="B13" s="15" t="s">
        <v>23</v>
      </c>
      <c r="C13" s="41" t="s">
        <v>20</v>
      </c>
      <c r="D13" s="18"/>
      <c r="E13" s="18"/>
      <c r="F13" s="18"/>
      <c r="G13" s="16">
        <f>SUM(J13:O13)</f>
        <v>0</v>
      </c>
      <c r="H13" s="18"/>
      <c r="I13" s="42"/>
      <c r="J13" s="16"/>
      <c r="K13" s="42"/>
      <c r="L13" s="18"/>
      <c r="M13" s="43"/>
      <c r="N13" s="44"/>
      <c r="O13" s="45"/>
    </row>
    <row r="14" spans="1:15" ht="30" customHeight="1" hidden="1" thickBot="1">
      <c r="A14" s="217" t="s">
        <v>72</v>
      </c>
      <c r="B14" s="218"/>
      <c r="C14" s="46"/>
      <c r="D14" s="26">
        <f aca="true" t="shared" si="3" ref="D14:O14">SUM(D15:D21)</f>
        <v>0</v>
      </c>
      <c r="E14" s="26">
        <f t="shared" si="3"/>
        <v>0</v>
      </c>
      <c r="F14" s="26">
        <f t="shared" si="3"/>
        <v>0</v>
      </c>
      <c r="G14" s="17">
        <f t="shared" si="3"/>
        <v>0</v>
      </c>
      <c r="H14" s="17">
        <f>SUM(J14:O14)</f>
        <v>0</v>
      </c>
      <c r="I14" s="19">
        <f t="shared" si="3"/>
        <v>0</v>
      </c>
      <c r="J14" s="78">
        <f t="shared" si="3"/>
        <v>0</v>
      </c>
      <c r="K14" s="27">
        <f t="shared" si="3"/>
        <v>0</v>
      </c>
      <c r="L14" s="27">
        <f t="shared" si="3"/>
        <v>0</v>
      </c>
      <c r="M14" s="27">
        <f t="shared" si="3"/>
        <v>0</v>
      </c>
      <c r="N14" s="27">
        <f t="shared" si="3"/>
        <v>0</v>
      </c>
      <c r="O14" s="28">
        <f t="shared" si="3"/>
        <v>0</v>
      </c>
    </row>
    <row r="15" spans="1:15" ht="18" customHeight="1" hidden="1">
      <c r="A15" s="29" t="s">
        <v>62</v>
      </c>
      <c r="B15" s="30" t="s">
        <v>28</v>
      </c>
      <c r="C15" s="47" t="s">
        <v>104</v>
      </c>
      <c r="D15" s="32"/>
      <c r="E15" s="32"/>
      <c r="F15" s="32"/>
      <c r="G15" s="33">
        <f>SUM(J15:O15)</f>
        <v>0</v>
      </c>
      <c r="H15" s="32"/>
      <c r="I15" s="34"/>
      <c r="J15" s="33"/>
      <c r="K15" s="34"/>
      <c r="L15" s="32"/>
      <c r="M15" s="48"/>
      <c r="N15" s="33"/>
      <c r="O15" s="34"/>
    </row>
    <row r="16" spans="1:15" ht="18.75" hidden="1">
      <c r="A16" s="36" t="s">
        <v>63</v>
      </c>
      <c r="B16" s="14" t="s">
        <v>29</v>
      </c>
      <c r="C16" s="7" t="s">
        <v>104</v>
      </c>
      <c r="D16" s="8"/>
      <c r="E16" s="8"/>
      <c r="F16" s="8"/>
      <c r="G16" s="9">
        <f>SUM(J16:O16)</f>
        <v>0</v>
      </c>
      <c r="H16" s="8"/>
      <c r="I16" s="10"/>
      <c r="J16" s="9"/>
      <c r="K16" s="10"/>
      <c r="L16" s="8"/>
      <c r="M16" s="12"/>
      <c r="N16" s="9"/>
      <c r="O16" s="10"/>
    </row>
    <row r="17" spans="1:15" ht="18.75" hidden="1">
      <c r="A17" s="36" t="s">
        <v>64</v>
      </c>
      <c r="B17" s="14" t="s">
        <v>19</v>
      </c>
      <c r="C17" s="39" t="s">
        <v>88</v>
      </c>
      <c r="D17" s="8"/>
      <c r="E17" s="8"/>
      <c r="F17" s="8"/>
      <c r="G17" s="9">
        <f t="shared" si="2"/>
        <v>0</v>
      </c>
      <c r="H17" s="8"/>
      <c r="I17" s="10"/>
      <c r="J17" s="9"/>
      <c r="K17" s="10"/>
      <c r="L17" s="8"/>
      <c r="M17" s="37"/>
      <c r="N17" s="9"/>
      <c r="O17" s="10"/>
    </row>
    <row r="18" spans="1:15" ht="33" customHeight="1" hidden="1">
      <c r="A18" s="36" t="s">
        <v>65</v>
      </c>
      <c r="B18" s="14" t="s">
        <v>18</v>
      </c>
      <c r="C18" s="39" t="s">
        <v>78</v>
      </c>
      <c r="D18" s="8"/>
      <c r="E18" s="8"/>
      <c r="F18" s="8"/>
      <c r="G18" s="9">
        <f>SUM(J18:O18)</f>
        <v>0</v>
      </c>
      <c r="H18" s="8"/>
      <c r="I18" s="10"/>
      <c r="J18" s="9"/>
      <c r="K18" s="10"/>
      <c r="L18" s="8"/>
      <c r="M18" s="8"/>
      <c r="N18" s="9"/>
      <c r="O18" s="13"/>
    </row>
    <row r="19" spans="1:15" ht="18.75" hidden="1">
      <c r="A19" s="36" t="s">
        <v>66</v>
      </c>
      <c r="B19" s="14" t="s">
        <v>21</v>
      </c>
      <c r="C19" s="39" t="s">
        <v>26</v>
      </c>
      <c r="D19" s="8"/>
      <c r="E19" s="8"/>
      <c r="F19" s="8"/>
      <c r="G19" s="9">
        <f t="shared" si="2"/>
        <v>0</v>
      </c>
      <c r="H19" s="8"/>
      <c r="I19" s="10"/>
      <c r="J19" s="9"/>
      <c r="K19" s="13"/>
      <c r="L19" s="49"/>
      <c r="M19" s="8"/>
      <c r="N19" s="50"/>
      <c r="O19" s="51"/>
    </row>
    <row r="20" spans="1:15" ht="18.75" hidden="1">
      <c r="A20" s="40" t="s">
        <v>67</v>
      </c>
      <c r="B20" s="15" t="s">
        <v>68</v>
      </c>
      <c r="C20" s="41" t="s">
        <v>35</v>
      </c>
      <c r="D20" s="18"/>
      <c r="E20" s="18"/>
      <c r="F20" s="18"/>
      <c r="G20" s="16">
        <f t="shared" si="2"/>
        <v>0</v>
      </c>
      <c r="H20" s="18"/>
      <c r="I20" s="42"/>
      <c r="J20" s="16"/>
      <c r="K20" s="52"/>
      <c r="L20" s="53"/>
      <c r="M20" s="18"/>
      <c r="N20" s="44"/>
      <c r="O20" s="45"/>
    </row>
    <row r="21" spans="1:15" ht="19.5" hidden="1" thickBot="1">
      <c r="A21" s="54" t="s">
        <v>69</v>
      </c>
      <c r="B21" s="55" t="s">
        <v>70</v>
      </c>
      <c r="C21" s="56" t="s">
        <v>26</v>
      </c>
      <c r="D21" s="57"/>
      <c r="E21" s="57"/>
      <c r="F21" s="57"/>
      <c r="G21" s="58">
        <f t="shared" si="2"/>
        <v>0</v>
      </c>
      <c r="H21" s="57"/>
      <c r="I21" s="59"/>
      <c r="J21" s="58"/>
      <c r="K21" s="60"/>
      <c r="L21" s="61"/>
      <c r="M21" s="57"/>
      <c r="N21" s="62"/>
      <c r="O21" s="63"/>
    </row>
    <row r="22" spans="1:15" ht="15.75" customHeight="1" hidden="1" thickBot="1">
      <c r="A22" s="217" t="s">
        <v>73</v>
      </c>
      <c r="B22" s="218"/>
      <c r="C22" s="46"/>
      <c r="D22" s="26">
        <f>SUM(D23:D27)</f>
        <v>0</v>
      </c>
      <c r="E22" s="26">
        <f>SUM(E23:E27)</f>
        <v>0</v>
      </c>
      <c r="F22" s="26">
        <f>SUM(F23:F27)</f>
        <v>0</v>
      </c>
      <c r="G22" s="17">
        <f>SUM(G23:G27)</f>
        <v>0</v>
      </c>
      <c r="H22" s="17">
        <f>SUM(J23:O27)</f>
        <v>0</v>
      </c>
      <c r="I22" s="19">
        <f aca="true" t="shared" si="4" ref="I22:O22">SUM(I23:I27)</f>
        <v>0</v>
      </c>
      <c r="J22" s="78">
        <f t="shared" si="4"/>
        <v>0</v>
      </c>
      <c r="K22" s="27">
        <f t="shared" si="4"/>
        <v>0</v>
      </c>
      <c r="L22" s="27">
        <f t="shared" si="4"/>
        <v>0</v>
      </c>
      <c r="M22" s="27">
        <f t="shared" si="4"/>
        <v>0</v>
      </c>
      <c r="N22" s="27">
        <f t="shared" si="4"/>
        <v>0</v>
      </c>
      <c r="O22" s="28">
        <f t="shared" si="4"/>
        <v>0</v>
      </c>
    </row>
    <row r="23" spans="1:15" ht="17.25" customHeight="1" hidden="1">
      <c r="A23" s="29" t="s">
        <v>82</v>
      </c>
      <c r="B23" s="30" t="s">
        <v>25</v>
      </c>
      <c r="C23" s="31" t="s">
        <v>20</v>
      </c>
      <c r="D23" s="32"/>
      <c r="E23" s="32"/>
      <c r="F23" s="32"/>
      <c r="G23" s="33"/>
      <c r="H23" s="32"/>
      <c r="I23" s="34"/>
      <c r="J23" s="33"/>
      <c r="K23" s="34"/>
      <c r="L23" s="64"/>
      <c r="M23" s="65"/>
      <c r="N23" s="66"/>
      <c r="O23" s="67"/>
    </row>
    <row r="24" spans="1:15" ht="17.25" customHeight="1" hidden="1">
      <c r="A24" s="36" t="s">
        <v>83</v>
      </c>
      <c r="B24" s="14" t="s">
        <v>27</v>
      </c>
      <c r="C24" s="39" t="s">
        <v>26</v>
      </c>
      <c r="D24" s="8"/>
      <c r="E24" s="8"/>
      <c r="F24" s="8"/>
      <c r="G24" s="9"/>
      <c r="H24" s="8"/>
      <c r="I24" s="10"/>
      <c r="J24" s="9"/>
      <c r="K24" s="13"/>
      <c r="L24" s="49"/>
      <c r="M24" s="49"/>
      <c r="N24" s="50"/>
      <c r="O24" s="51"/>
    </row>
    <row r="25" spans="1:15" ht="33" customHeight="1" hidden="1">
      <c r="A25" s="36" t="s">
        <v>84</v>
      </c>
      <c r="B25" s="14" t="s">
        <v>74</v>
      </c>
      <c r="C25" s="39" t="s">
        <v>20</v>
      </c>
      <c r="D25" s="8"/>
      <c r="E25" s="8"/>
      <c r="F25" s="8"/>
      <c r="G25" s="9"/>
      <c r="H25" s="8"/>
      <c r="I25" s="10"/>
      <c r="J25" s="9"/>
      <c r="K25" s="10"/>
      <c r="L25" s="8"/>
      <c r="M25" s="11"/>
      <c r="N25" s="9"/>
      <c r="O25" s="51"/>
    </row>
    <row r="26" spans="1:15" ht="34.5" customHeight="1" hidden="1">
      <c r="A26" s="15" t="s">
        <v>85</v>
      </c>
      <c r="B26" s="15" t="s">
        <v>81</v>
      </c>
      <c r="C26" s="41" t="s">
        <v>20</v>
      </c>
      <c r="D26" s="16"/>
      <c r="E26" s="18"/>
      <c r="F26" s="42"/>
      <c r="G26" s="16"/>
      <c r="H26" s="18"/>
      <c r="I26" s="42"/>
      <c r="J26" s="16"/>
      <c r="K26" s="42"/>
      <c r="L26" s="68"/>
      <c r="M26" s="42"/>
      <c r="N26" s="16"/>
      <c r="O26" s="45"/>
    </row>
    <row r="27" spans="1:15" ht="18" customHeight="1" hidden="1" thickBot="1">
      <c r="A27" s="55" t="s">
        <v>86</v>
      </c>
      <c r="B27" s="55" t="s">
        <v>79</v>
      </c>
      <c r="C27" s="56"/>
      <c r="D27" s="58"/>
      <c r="E27" s="57"/>
      <c r="F27" s="59"/>
      <c r="G27" s="16"/>
      <c r="H27" s="57"/>
      <c r="I27" s="59"/>
      <c r="J27" s="58"/>
      <c r="K27" s="59"/>
      <c r="L27" s="58"/>
      <c r="M27" s="59"/>
      <c r="N27" s="58"/>
      <c r="O27" s="59"/>
    </row>
    <row r="28" spans="1:15" ht="16.5" customHeight="1" thickBot="1">
      <c r="A28" s="79" t="s">
        <v>30</v>
      </c>
      <c r="B28" s="80" t="s">
        <v>31</v>
      </c>
      <c r="C28" s="81"/>
      <c r="D28" s="82">
        <f aca="true" t="shared" si="5" ref="D28:O28">SUM(D29:D35)</f>
        <v>470</v>
      </c>
      <c r="E28" s="82">
        <f t="shared" si="5"/>
        <v>470</v>
      </c>
      <c r="F28" s="82">
        <f t="shared" si="5"/>
        <v>150</v>
      </c>
      <c r="G28" s="82">
        <f t="shared" si="5"/>
        <v>320</v>
      </c>
      <c r="H28" s="82">
        <f t="shared" si="5"/>
        <v>320</v>
      </c>
      <c r="I28" s="83">
        <f t="shared" si="5"/>
        <v>160</v>
      </c>
      <c r="J28" s="84">
        <f t="shared" si="5"/>
        <v>0</v>
      </c>
      <c r="K28" s="85">
        <f t="shared" si="5"/>
        <v>0</v>
      </c>
      <c r="L28" s="86">
        <f t="shared" si="5"/>
        <v>0</v>
      </c>
      <c r="M28" s="86">
        <f t="shared" si="5"/>
        <v>0</v>
      </c>
      <c r="N28" s="82">
        <f t="shared" si="5"/>
        <v>320</v>
      </c>
      <c r="O28" s="83">
        <f t="shared" si="5"/>
        <v>0</v>
      </c>
    </row>
    <row r="29" spans="1:15" ht="22.5" customHeight="1">
      <c r="A29" s="87" t="s">
        <v>32</v>
      </c>
      <c r="B29" s="88" t="s">
        <v>90</v>
      </c>
      <c r="C29" s="89" t="s">
        <v>108</v>
      </c>
      <c r="D29" s="90">
        <f aca="true" t="shared" si="6" ref="D29:D35">SUM(G29,F29)</f>
        <v>68</v>
      </c>
      <c r="E29" s="90">
        <v>68</v>
      </c>
      <c r="F29" s="90">
        <v>22</v>
      </c>
      <c r="G29" s="91">
        <f aca="true" t="shared" si="7" ref="G29:G35">SUM(J29:O29)</f>
        <v>46</v>
      </c>
      <c r="H29" s="90">
        <v>46</v>
      </c>
      <c r="I29" s="92">
        <v>21</v>
      </c>
      <c r="J29" s="91"/>
      <c r="K29" s="92"/>
      <c r="L29" s="90"/>
      <c r="M29" s="93"/>
      <c r="N29" s="91">
        <v>46</v>
      </c>
      <c r="O29" s="94"/>
    </row>
    <row r="30" spans="1:15" ht="22.5" customHeight="1">
      <c r="A30" s="95" t="s">
        <v>33</v>
      </c>
      <c r="B30" s="96" t="s">
        <v>91</v>
      </c>
      <c r="C30" s="89" t="s">
        <v>108</v>
      </c>
      <c r="D30" s="90">
        <f t="shared" si="6"/>
        <v>65</v>
      </c>
      <c r="E30" s="90">
        <v>65</v>
      </c>
      <c r="F30" s="90">
        <v>23</v>
      </c>
      <c r="G30" s="91">
        <f t="shared" si="7"/>
        <v>42</v>
      </c>
      <c r="H30" s="90">
        <v>42</v>
      </c>
      <c r="I30" s="92">
        <v>26</v>
      </c>
      <c r="J30" s="91"/>
      <c r="K30" s="92"/>
      <c r="L30" s="90"/>
      <c r="M30" s="97"/>
      <c r="N30" s="91">
        <v>42</v>
      </c>
      <c r="O30" s="94"/>
    </row>
    <row r="31" spans="1:15" ht="22.5" customHeight="1">
      <c r="A31" s="95" t="s">
        <v>34</v>
      </c>
      <c r="B31" s="96" t="s">
        <v>92</v>
      </c>
      <c r="C31" s="89" t="s">
        <v>108</v>
      </c>
      <c r="D31" s="90">
        <f t="shared" si="6"/>
        <v>63</v>
      </c>
      <c r="E31" s="90">
        <v>67</v>
      </c>
      <c r="F31" s="90">
        <v>21</v>
      </c>
      <c r="G31" s="91">
        <f t="shared" si="7"/>
        <v>42</v>
      </c>
      <c r="H31" s="90">
        <v>42</v>
      </c>
      <c r="I31" s="92">
        <v>21</v>
      </c>
      <c r="J31" s="91"/>
      <c r="K31" s="98"/>
      <c r="L31" s="90"/>
      <c r="M31" s="90"/>
      <c r="N31" s="91">
        <v>42</v>
      </c>
      <c r="O31" s="94"/>
    </row>
    <row r="32" spans="1:15" ht="22.5" customHeight="1">
      <c r="A32" s="95" t="s">
        <v>36</v>
      </c>
      <c r="B32" s="96" t="s">
        <v>93</v>
      </c>
      <c r="C32" s="89" t="s">
        <v>108</v>
      </c>
      <c r="D32" s="90">
        <f t="shared" si="6"/>
        <v>60</v>
      </c>
      <c r="E32" s="90">
        <v>56</v>
      </c>
      <c r="F32" s="90">
        <v>16</v>
      </c>
      <c r="G32" s="91">
        <f t="shared" si="7"/>
        <v>44</v>
      </c>
      <c r="H32" s="90">
        <v>44</v>
      </c>
      <c r="I32" s="92">
        <v>16</v>
      </c>
      <c r="J32" s="91"/>
      <c r="K32" s="99"/>
      <c r="L32" s="90"/>
      <c r="M32" s="90"/>
      <c r="N32" s="91">
        <v>44</v>
      </c>
      <c r="O32" s="94"/>
    </row>
    <row r="33" spans="1:15" ht="22.5" customHeight="1">
      <c r="A33" s="95" t="s">
        <v>37</v>
      </c>
      <c r="B33" s="96" t="s">
        <v>94</v>
      </c>
      <c r="C33" s="89" t="s">
        <v>108</v>
      </c>
      <c r="D33" s="90">
        <f t="shared" si="6"/>
        <v>52</v>
      </c>
      <c r="E33" s="90">
        <v>52</v>
      </c>
      <c r="F33" s="90">
        <v>16</v>
      </c>
      <c r="G33" s="91">
        <f t="shared" si="7"/>
        <v>36</v>
      </c>
      <c r="H33" s="90">
        <v>36</v>
      </c>
      <c r="I33" s="92">
        <v>16</v>
      </c>
      <c r="J33" s="91"/>
      <c r="K33" s="92"/>
      <c r="L33" s="97"/>
      <c r="M33" s="90"/>
      <c r="N33" s="91">
        <v>36</v>
      </c>
      <c r="O33" s="94"/>
    </row>
    <row r="34" spans="1:15" ht="22.5" customHeight="1">
      <c r="A34" s="95" t="s">
        <v>96</v>
      </c>
      <c r="B34" s="96" t="s">
        <v>95</v>
      </c>
      <c r="C34" s="89" t="s">
        <v>108</v>
      </c>
      <c r="D34" s="90">
        <f t="shared" si="6"/>
        <v>114</v>
      </c>
      <c r="E34" s="90">
        <v>114</v>
      </c>
      <c r="F34" s="100">
        <v>36</v>
      </c>
      <c r="G34" s="91">
        <f t="shared" si="7"/>
        <v>78</v>
      </c>
      <c r="H34" s="90">
        <v>78</v>
      </c>
      <c r="I34" s="92">
        <v>36</v>
      </c>
      <c r="J34" s="91"/>
      <c r="K34" s="100"/>
      <c r="L34" s="101"/>
      <c r="M34" s="92"/>
      <c r="N34" s="91">
        <v>78</v>
      </c>
      <c r="O34" s="94"/>
    </row>
    <row r="35" spans="1:15" ht="22.5" customHeight="1" thickBot="1">
      <c r="A35" s="102" t="s">
        <v>97</v>
      </c>
      <c r="B35" s="103" t="s">
        <v>38</v>
      </c>
      <c r="C35" s="104" t="s">
        <v>108</v>
      </c>
      <c r="D35" s="90">
        <f t="shared" si="6"/>
        <v>48</v>
      </c>
      <c r="E35" s="90">
        <v>48</v>
      </c>
      <c r="F35" s="100">
        <v>16</v>
      </c>
      <c r="G35" s="91">
        <f t="shared" si="7"/>
        <v>32</v>
      </c>
      <c r="H35" s="90">
        <v>32</v>
      </c>
      <c r="I35" s="92">
        <v>24</v>
      </c>
      <c r="J35" s="91"/>
      <c r="K35" s="100"/>
      <c r="L35" s="91"/>
      <c r="M35" s="105"/>
      <c r="N35" s="91">
        <v>32</v>
      </c>
      <c r="O35" s="94"/>
    </row>
    <row r="36" spans="1:15" ht="18" customHeight="1">
      <c r="A36" s="106" t="s">
        <v>39</v>
      </c>
      <c r="B36" s="106" t="s">
        <v>40</v>
      </c>
      <c r="C36" s="107">
        <f>SUM(C37,C44,C47,C48)</f>
        <v>0</v>
      </c>
      <c r="D36" s="107">
        <f>SUM(D37,D43,D44,D47,D48)</f>
        <v>1214</v>
      </c>
      <c r="E36" s="107">
        <f aca="true" t="shared" si="8" ref="E36:O36">SUM(E37,E43,E44,E47,E48)</f>
        <v>1214</v>
      </c>
      <c r="F36" s="107">
        <f t="shared" si="8"/>
        <v>170</v>
      </c>
      <c r="G36" s="107">
        <f t="shared" si="8"/>
        <v>1044</v>
      </c>
      <c r="H36" s="107">
        <f t="shared" si="8"/>
        <v>1044</v>
      </c>
      <c r="I36" s="107">
        <f t="shared" si="8"/>
        <v>866</v>
      </c>
      <c r="J36" s="107">
        <f t="shared" si="8"/>
        <v>0</v>
      </c>
      <c r="K36" s="107">
        <f t="shared" si="8"/>
        <v>0</v>
      </c>
      <c r="L36" s="107">
        <f t="shared" si="8"/>
        <v>0</v>
      </c>
      <c r="M36" s="107">
        <f t="shared" si="8"/>
        <v>0</v>
      </c>
      <c r="N36" s="107">
        <f t="shared" si="8"/>
        <v>264</v>
      </c>
      <c r="O36" s="108">
        <f t="shared" si="8"/>
        <v>780</v>
      </c>
    </row>
    <row r="37" spans="1:15" ht="15.75" customHeight="1" thickBot="1">
      <c r="A37" s="109" t="s">
        <v>41</v>
      </c>
      <c r="B37" s="110" t="s">
        <v>42</v>
      </c>
      <c r="C37" s="111"/>
      <c r="D37" s="112">
        <f aca="true" t="shared" si="9" ref="D37:O37">SUM(D38,D45)</f>
        <v>530</v>
      </c>
      <c r="E37" s="112">
        <f t="shared" si="9"/>
        <v>530</v>
      </c>
      <c r="F37" s="112">
        <f t="shared" si="9"/>
        <v>170</v>
      </c>
      <c r="G37" s="112">
        <f t="shared" si="9"/>
        <v>360</v>
      </c>
      <c r="H37" s="112">
        <f t="shared" si="9"/>
        <v>360</v>
      </c>
      <c r="I37" s="112">
        <f t="shared" si="9"/>
        <v>182</v>
      </c>
      <c r="J37" s="112">
        <f t="shared" si="9"/>
        <v>0</v>
      </c>
      <c r="K37" s="112">
        <f t="shared" si="9"/>
        <v>0</v>
      </c>
      <c r="L37" s="112">
        <f t="shared" si="9"/>
        <v>0</v>
      </c>
      <c r="M37" s="112">
        <f t="shared" si="9"/>
        <v>0</v>
      </c>
      <c r="N37" s="113">
        <f t="shared" si="9"/>
        <v>264</v>
      </c>
      <c r="O37" s="114">
        <f t="shared" si="9"/>
        <v>96</v>
      </c>
    </row>
    <row r="38" spans="1:15" ht="22.5" customHeight="1">
      <c r="A38" s="115" t="s">
        <v>43</v>
      </c>
      <c r="B38" s="116" t="s">
        <v>98</v>
      </c>
      <c r="C38" s="117" t="s">
        <v>113</v>
      </c>
      <c r="D38" s="118">
        <f aca="true" t="shared" si="10" ref="D38:O38">SUM(D39:D40)</f>
        <v>162</v>
      </c>
      <c r="E38" s="118">
        <f t="shared" si="10"/>
        <v>162</v>
      </c>
      <c r="F38" s="118">
        <f t="shared" si="10"/>
        <v>54</v>
      </c>
      <c r="G38" s="118">
        <f t="shared" si="10"/>
        <v>108</v>
      </c>
      <c r="H38" s="118">
        <f t="shared" si="10"/>
        <v>108</v>
      </c>
      <c r="I38" s="118">
        <f t="shared" si="10"/>
        <v>56</v>
      </c>
      <c r="J38" s="118">
        <f t="shared" si="10"/>
        <v>0</v>
      </c>
      <c r="K38" s="118">
        <f t="shared" si="10"/>
        <v>0</v>
      </c>
      <c r="L38" s="118">
        <f t="shared" si="10"/>
        <v>0</v>
      </c>
      <c r="M38" s="118">
        <f t="shared" si="10"/>
        <v>0</v>
      </c>
      <c r="N38" s="118">
        <f t="shared" si="10"/>
        <v>78</v>
      </c>
      <c r="O38" s="119">
        <f t="shared" si="10"/>
        <v>30</v>
      </c>
    </row>
    <row r="39" spans="1:15" ht="21" customHeight="1">
      <c r="A39" s="120" t="s">
        <v>44</v>
      </c>
      <c r="B39" s="121" t="s">
        <v>99</v>
      </c>
      <c r="C39" s="89" t="s">
        <v>112</v>
      </c>
      <c r="D39" s="90">
        <f>SUM(G39,F39)</f>
        <v>162</v>
      </c>
      <c r="E39" s="90">
        <v>162</v>
      </c>
      <c r="F39" s="100">
        <v>54</v>
      </c>
      <c r="G39" s="91">
        <f>SUM(J39:O39)</f>
        <v>108</v>
      </c>
      <c r="H39" s="90">
        <v>108</v>
      </c>
      <c r="I39" s="92">
        <v>56</v>
      </c>
      <c r="J39" s="91"/>
      <c r="K39" s="100"/>
      <c r="L39" s="91"/>
      <c r="M39" s="92"/>
      <c r="N39" s="91">
        <v>78</v>
      </c>
      <c r="O39" s="122">
        <v>30</v>
      </c>
    </row>
    <row r="40" spans="1:15" ht="22.5" customHeight="1" hidden="1">
      <c r="A40" s="120"/>
      <c r="B40" s="121"/>
      <c r="C40" s="89"/>
      <c r="D40" s="123"/>
      <c r="E40" s="123"/>
      <c r="F40" s="123"/>
      <c r="G40" s="91"/>
      <c r="H40" s="90"/>
      <c r="I40" s="94"/>
      <c r="J40" s="124"/>
      <c r="K40" s="125"/>
      <c r="L40" s="124"/>
      <c r="M40" s="94"/>
      <c r="N40" s="124"/>
      <c r="O40" s="94"/>
    </row>
    <row r="41" spans="1:15" ht="22.5" customHeight="1" hidden="1">
      <c r="A41" s="120"/>
      <c r="B41" s="120"/>
      <c r="C41" s="89"/>
      <c r="D41" s="123"/>
      <c r="E41" s="123"/>
      <c r="F41" s="123"/>
      <c r="G41" s="91"/>
      <c r="H41" s="90"/>
      <c r="I41" s="94"/>
      <c r="J41" s="124"/>
      <c r="K41" s="125"/>
      <c r="L41" s="124"/>
      <c r="M41" s="94"/>
      <c r="N41" s="124"/>
      <c r="O41" s="94"/>
    </row>
    <row r="42" spans="1:15" ht="22.5" customHeight="1" hidden="1">
      <c r="A42" s="120"/>
      <c r="B42" s="120"/>
      <c r="C42" s="89"/>
      <c r="D42" s="126"/>
      <c r="E42" s="126"/>
      <c r="F42" s="126"/>
      <c r="G42" s="91"/>
      <c r="H42" s="90"/>
      <c r="I42" s="127"/>
      <c r="J42" s="128"/>
      <c r="K42" s="129"/>
      <c r="L42" s="128"/>
      <c r="M42" s="127"/>
      <c r="N42" s="128"/>
      <c r="O42" s="127"/>
    </row>
    <row r="43" spans="1:15" ht="22.5" customHeight="1">
      <c r="A43" s="120" t="s">
        <v>114</v>
      </c>
      <c r="B43" s="120" t="s">
        <v>45</v>
      </c>
      <c r="C43" s="89" t="s">
        <v>108</v>
      </c>
      <c r="D43" s="123">
        <f>SUM(G43,F43)</f>
        <v>162</v>
      </c>
      <c r="E43" s="123">
        <v>162</v>
      </c>
      <c r="F43" s="123"/>
      <c r="G43" s="91">
        <f>SUM(J43:O43)</f>
        <v>162</v>
      </c>
      <c r="H43" s="90">
        <v>162</v>
      </c>
      <c r="I43" s="94">
        <v>162</v>
      </c>
      <c r="J43" s="124"/>
      <c r="K43" s="125"/>
      <c r="L43" s="124"/>
      <c r="M43" s="94"/>
      <c r="N43" s="124"/>
      <c r="O43" s="94">
        <v>162</v>
      </c>
    </row>
    <row r="44" spans="1:15" ht="22.5" customHeight="1" thickBot="1">
      <c r="A44" s="130" t="s">
        <v>121</v>
      </c>
      <c r="B44" s="130" t="s">
        <v>46</v>
      </c>
      <c r="C44" s="131" t="s">
        <v>108</v>
      </c>
      <c r="D44" s="132">
        <f>SUM(G44,F44)</f>
        <v>180</v>
      </c>
      <c r="E44" s="132">
        <v>180</v>
      </c>
      <c r="F44" s="132"/>
      <c r="G44" s="133">
        <f>SUM(J44:O44)</f>
        <v>180</v>
      </c>
      <c r="H44" s="134">
        <v>180</v>
      </c>
      <c r="I44" s="135">
        <v>180</v>
      </c>
      <c r="J44" s="136"/>
      <c r="K44" s="137"/>
      <c r="L44" s="136"/>
      <c r="M44" s="135"/>
      <c r="N44" s="136"/>
      <c r="O44" s="135">
        <v>180</v>
      </c>
    </row>
    <row r="45" spans="1:15" ht="22.5" customHeight="1">
      <c r="A45" s="138" t="s">
        <v>100</v>
      </c>
      <c r="B45" s="138" t="s">
        <v>101</v>
      </c>
      <c r="C45" s="139" t="s">
        <v>113</v>
      </c>
      <c r="D45" s="140">
        <f aca="true" t="shared" si="11" ref="D45:O45">SUM(D46:D46)</f>
        <v>368</v>
      </c>
      <c r="E45" s="140">
        <f t="shared" si="11"/>
        <v>368</v>
      </c>
      <c r="F45" s="141">
        <f t="shared" si="11"/>
        <v>116</v>
      </c>
      <c r="G45" s="142">
        <f t="shared" si="11"/>
        <v>252</v>
      </c>
      <c r="H45" s="140">
        <f t="shared" si="11"/>
        <v>252</v>
      </c>
      <c r="I45" s="140">
        <f t="shared" si="11"/>
        <v>126</v>
      </c>
      <c r="J45" s="140">
        <f t="shared" si="11"/>
        <v>0</v>
      </c>
      <c r="K45" s="140">
        <f t="shared" si="11"/>
        <v>0</v>
      </c>
      <c r="L45" s="140">
        <f t="shared" si="11"/>
        <v>0</v>
      </c>
      <c r="M45" s="140">
        <f t="shared" si="11"/>
        <v>0</v>
      </c>
      <c r="N45" s="140">
        <f t="shared" si="11"/>
        <v>186</v>
      </c>
      <c r="O45" s="143">
        <f t="shared" si="11"/>
        <v>66</v>
      </c>
    </row>
    <row r="46" spans="1:15" ht="22.5" customHeight="1">
      <c r="A46" s="120" t="s">
        <v>102</v>
      </c>
      <c r="B46" s="120" t="s">
        <v>103</v>
      </c>
      <c r="C46" s="89" t="s">
        <v>112</v>
      </c>
      <c r="D46" s="123">
        <f>SUM(G46,F46)</f>
        <v>368</v>
      </c>
      <c r="E46" s="123">
        <v>368</v>
      </c>
      <c r="F46" s="123">
        <v>116</v>
      </c>
      <c r="G46" s="91">
        <f>SUM(J46:O46)</f>
        <v>252</v>
      </c>
      <c r="H46" s="90">
        <v>252</v>
      </c>
      <c r="I46" s="94">
        <v>126</v>
      </c>
      <c r="J46" s="124"/>
      <c r="K46" s="125"/>
      <c r="L46" s="124"/>
      <c r="M46" s="94"/>
      <c r="N46" s="124">
        <v>186</v>
      </c>
      <c r="O46" s="122">
        <v>66</v>
      </c>
    </row>
    <row r="47" spans="1:15" ht="22.5" customHeight="1">
      <c r="A47" s="120" t="s">
        <v>115</v>
      </c>
      <c r="B47" s="120" t="s">
        <v>45</v>
      </c>
      <c r="C47" s="89" t="s">
        <v>108</v>
      </c>
      <c r="D47" s="123">
        <f>SUM(G47,F47)</f>
        <v>162</v>
      </c>
      <c r="E47" s="123">
        <v>162</v>
      </c>
      <c r="F47" s="123"/>
      <c r="G47" s="91">
        <f>SUM(J47:O47)</f>
        <v>162</v>
      </c>
      <c r="H47" s="90">
        <v>162</v>
      </c>
      <c r="I47" s="94">
        <v>162</v>
      </c>
      <c r="J47" s="124"/>
      <c r="K47" s="125"/>
      <c r="L47" s="124"/>
      <c r="M47" s="94"/>
      <c r="N47" s="124"/>
      <c r="O47" s="94">
        <v>162</v>
      </c>
    </row>
    <row r="48" spans="1:15" ht="22.5" customHeight="1" thickBot="1">
      <c r="A48" s="120" t="s">
        <v>122</v>
      </c>
      <c r="B48" s="120" t="s">
        <v>46</v>
      </c>
      <c r="C48" s="89" t="s">
        <v>120</v>
      </c>
      <c r="D48" s="123">
        <f>SUM(G48,F48)</f>
        <v>180</v>
      </c>
      <c r="E48" s="123">
        <v>180</v>
      </c>
      <c r="F48" s="123"/>
      <c r="G48" s="91">
        <f>SUM(J48:O48)</f>
        <v>180</v>
      </c>
      <c r="H48" s="90">
        <v>180</v>
      </c>
      <c r="I48" s="94">
        <v>180</v>
      </c>
      <c r="J48" s="124"/>
      <c r="K48" s="125"/>
      <c r="L48" s="124"/>
      <c r="M48" s="94"/>
      <c r="N48" s="124"/>
      <c r="O48" s="94">
        <v>180</v>
      </c>
    </row>
    <row r="49" spans="1:15" ht="22.5" customHeight="1" hidden="1">
      <c r="A49" s="144"/>
      <c r="B49" s="144"/>
      <c r="C49" s="145"/>
      <c r="D49" s="146"/>
      <c r="E49" s="147"/>
      <c r="F49" s="146"/>
      <c r="G49" s="148"/>
      <c r="H49" s="146"/>
      <c r="I49" s="149"/>
      <c r="J49" s="150"/>
      <c r="K49" s="151"/>
      <c r="L49" s="150"/>
      <c r="M49" s="152"/>
      <c r="N49" s="150"/>
      <c r="O49" s="149"/>
    </row>
    <row r="50" spans="1:15" ht="22.5" customHeight="1" hidden="1">
      <c r="A50" s="120"/>
      <c r="B50" s="120"/>
      <c r="C50" s="89"/>
      <c r="D50" s="123"/>
      <c r="E50" s="123"/>
      <c r="F50" s="123"/>
      <c r="G50" s="91"/>
      <c r="H50" s="90"/>
      <c r="I50" s="94"/>
      <c r="J50" s="153"/>
      <c r="K50" s="154"/>
      <c r="L50" s="153"/>
      <c r="M50" s="155"/>
      <c r="N50" s="153"/>
      <c r="O50" s="94"/>
    </row>
    <row r="51" spans="1:15" ht="22.5" customHeight="1" hidden="1">
      <c r="A51" s="120"/>
      <c r="B51" s="120"/>
      <c r="C51" s="89"/>
      <c r="D51" s="123"/>
      <c r="E51" s="123"/>
      <c r="F51" s="123"/>
      <c r="G51" s="91"/>
      <c r="H51" s="90"/>
      <c r="I51" s="94"/>
      <c r="J51" s="153"/>
      <c r="K51" s="154"/>
      <c r="L51" s="153"/>
      <c r="M51" s="155"/>
      <c r="N51" s="153"/>
      <c r="O51" s="94"/>
    </row>
    <row r="52" spans="1:15" ht="22.5" customHeight="1" hidden="1">
      <c r="A52" s="120"/>
      <c r="B52" s="120"/>
      <c r="C52" s="89"/>
      <c r="D52" s="126"/>
      <c r="E52" s="126"/>
      <c r="F52" s="126"/>
      <c r="G52" s="91"/>
      <c r="H52" s="90"/>
      <c r="I52" s="127"/>
      <c r="J52" s="156"/>
      <c r="K52" s="157"/>
      <c r="L52" s="156"/>
      <c r="M52" s="158"/>
      <c r="N52" s="156"/>
      <c r="O52" s="127"/>
    </row>
    <row r="53" spans="1:15" ht="22.5" customHeight="1" hidden="1" thickBot="1">
      <c r="A53" s="120"/>
      <c r="B53" s="120"/>
      <c r="C53" s="89"/>
      <c r="D53" s="126"/>
      <c r="E53" s="126"/>
      <c r="F53" s="126"/>
      <c r="G53" s="91"/>
      <c r="H53" s="90"/>
      <c r="I53" s="127"/>
      <c r="J53" s="156"/>
      <c r="K53" s="157"/>
      <c r="L53" s="156"/>
      <c r="M53" s="158"/>
      <c r="N53" s="156"/>
      <c r="O53" s="127"/>
    </row>
    <row r="54" spans="1:15" ht="15.75" customHeight="1" thickBot="1">
      <c r="A54" s="80" t="s">
        <v>47</v>
      </c>
      <c r="B54" s="80" t="s">
        <v>22</v>
      </c>
      <c r="C54" s="159" t="s">
        <v>108</v>
      </c>
      <c r="D54" s="82">
        <f>SUM(G54,F54)</f>
        <v>80</v>
      </c>
      <c r="E54" s="82">
        <v>80</v>
      </c>
      <c r="F54" s="82">
        <v>40</v>
      </c>
      <c r="G54" s="160">
        <f>SUM(J54:O54)</f>
        <v>40</v>
      </c>
      <c r="H54" s="161">
        <v>40</v>
      </c>
      <c r="I54" s="83">
        <v>70</v>
      </c>
      <c r="J54" s="84">
        <v>0</v>
      </c>
      <c r="K54" s="162">
        <v>0</v>
      </c>
      <c r="L54" s="84">
        <v>0</v>
      </c>
      <c r="M54" s="85"/>
      <c r="N54" s="163">
        <v>28</v>
      </c>
      <c r="O54" s="83">
        <v>12</v>
      </c>
    </row>
    <row r="55" spans="1:15" ht="22.5" customHeight="1" thickBot="1">
      <c r="A55" s="164"/>
      <c r="B55" s="164"/>
      <c r="C55" s="165"/>
      <c r="D55" s="166">
        <f aca="true" t="shared" si="12" ref="D55:O55">SUM(D28,D36,D54)</f>
        <v>1764</v>
      </c>
      <c r="E55" s="166">
        <f t="shared" si="12"/>
        <v>1764</v>
      </c>
      <c r="F55" s="166">
        <f t="shared" si="12"/>
        <v>360</v>
      </c>
      <c r="G55" s="166">
        <f t="shared" si="12"/>
        <v>1404</v>
      </c>
      <c r="H55" s="166">
        <f t="shared" si="12"/>
        <v>1404</v>
      </c>
      <c r="I55" s="166">
        <f t="shared" si="12"/>
        <v>1096</v>
      </c>
      <c r="J55" s="166">
        <f t="shared" si="12"/>
        <v>0</v>
      </c>
      <c r="K55" s="166">
        <f t="shared" si="12"/>
        <v>0</v>
      </c>
      <c r="L55" s="166">
        <f t="shared" si="12"/>
        <v>0</v>
      </c>
      <c r="M55" s="166">
        <f t="shared" si="12"/>
        <v>0</v>
      </c>
      <c r="N55" s="166">
        <f t="shared" si="12"/>
        <v>612</v>
      </c>
      <c r="O55" s="167">
        <f t="shared" si="12"/>
        <v>792</v>
      </c>
    </row>
    <row r="56" spans="1:15" ht="21" customHeight="1" thickBot="1">
      <c r="A56" s="168" t="s">
        <v>48</v>
      </c>
      <c r="B56" s="168" t="s">
        <v>49</v>
      </c>
      <c r="C56" s="168"/>
      <c r="D56" s="169"/>
      <c r="E56" s="169"/>
      <c r="F56" s="169"/>
      <c r="G56" s="170"/>
      <c r="H56" s="169"/>
      <c r="I56" s="171"/>
      <c r="J56" s="172"/>
      <c r="K56" s="173"/>
      <c r="L56" s="174"/>
      <c r="M56" s="174"/>
      <c r="N56" s="172"/>
      <c r="O56" s="175" t="s">
        <v>107</v>
      </c>
    </row>
    <row r="57" spans="1:15" ht="30.75" customHeight="1" thickBot="1">
      <c r="A57" s="219" t="s">
        <v>123</v>
      </c>
      <c r="B57" s="219"/>
      <c r="C57" s="219"/>
      <c r="D57" s="219"/>
      <c r="E57" s="219"/>
      <c r="F57" s="219"/>
      <c r="G57" s="220" t="s">
        <v>50</v>
      </c>
      <c r="H57" s="200" t="s">
        <v>111</v>
      </c>
      <c r="I57" s="201"/>
      <c r="J57" s="176"/>
      <c r="K57" s="177"/>
      <c r="L57" s="178"/>
      <c r="M57" s="178"/>
      <c r="N57" s="166">
        <f>SUM(N28,N37,N54)</f>
        <v>612</v>
      </c>
      <c r="O57" s="167">
        <f>SUM(O28,O37,O54)</f>
        <v>108</v>
      </c>
    </row>
    <row r="58" spans="1:17" ht="21.75" customHeight="1" thickBot="1">
      <c r="A58" s="219"/>
      <c r="B58" s="219"/>
      <c r="C58" s="219"/>
      <c r="D58" s="219"/>
      <c r="E58" s="219"/>
      <c r="F58" s="219"/>
      <c r="G58" s="220"/>
      <c r="H58" s="202" t="s">
        <v>51</v>
      </c>
      <c r="I58" s="203"/>
      <c r="J58" s="179"/>
      <c r="K58" s="180"/>
      <c r="L58" s="181"/>
      <c r="M58" s="182"/>
      <c r="N58" s="146"/>
      <c r="O58" s="149">
        <v>324</v>
      </c>
      <c r="P58" s="4"/>
      <c r="Q58" s="3"/>
    </row>
    <row r="59" spans="1:16" ht="19.5" customHeight="1" thickBot="1">
      <c r="A59" s="204" t="s">
        <v>124</v>
      </c>
      <c r="B59" s="205"/>
      <c r="C59" s="205"/>
      <c r="D59" s="205"/>
      <c r="E59" s="205"/>
      <c r="F59" s="206"/>
      <c r="G59" s="220"/>
      <c r="H59" s="202" t="s">
        <v>52</v>
      </c>
      <c r="I59" s="203"/>
      <c r="J59" s="179"/>
      <c r="K59" s="180"/>
      <c r="L59" s="181"/>
      <c r="M59" s="181"/>
      <c r="N59" s="183"/>
      <c r="O59" s="149">
        <v>360</v>
      </c>
      <c r="P59" s="5"/>
    </row>
    <row r="60" spans="1:16" ht="19.5" customHeight="1" thickBot="1">
      <c r="A60" s="207"/>
      <c r="B60" s="208"/>
      <c r="C60" s="208"/>
      <c r="D60" s="208"/>
      <c r="E60" s="208"/>
      <c r="F60" s="209"/>
      <c r="G60" s="220"/>
      <c r="H60" s="213" t="s">
        <v>105</v>
      </c>
      <c r="I60" s="214"/>
      <c r="J60" s="196"/>
      <c r="K60" s="197"/>
      <c r="L60" s="198"/>
      <c r="M60" s="198"/>
      <c r="N60" s="199"/>
      <c r="O60" s="188" t="s">
        <v>53</v>
      </c>
      <c r="P60" s="6"/>
    </row>
    <row r="61" spans="1:16" ht="20.25" customHeight="1" thickBot="1">
      <c r="A61" s="207"/>
      <c r="B61" s="208"/>
      <c r="C61" s="208"/>
      <c r="D61" s="208"/>
      <c r="E61" s="208"/>
      <c r="F61" s="209"/>
      <c r="G61" s="220"/>
      <c r="H61" s="202" t="s">
        <v>108</v>
      </c>
      <c r="I61" s="203"/>
      <c r="J61" s="184"/>
      <c r="K61" s="185"/>
      <c r="L61" s="186"/>
      <c r="M61" s="186"/>
      <c r="N61" s="187" t="s">
        <v>117</v>
      </c>
      <c r="O61" s="189" t="s">
        <v>116</v>
      </c>
      <c r="P61" s="2"/>
    </row>
    <row r="62" spans="1:16" ht="25.5" customHeight="1" thickBot="1">
      <c r="A62" s="210"/>
      <c r="B62" s="211"/>
      <c r="C62" s="211"/>
      <c r="D62" s="211"/>
      <c r="E62" s="211"/>
      <c r="F62" s="212"/>
      <c r="G62" s="220"/>
      <c r="H62" s="215" t="s">
        <v>109</v>
      </c>
      <c r="I62" s="216"/>
      <c r="J62" s="190">
        <v>0</v>
      </c>
      <c r="K62" s="191">
        <v>0</v>
      </c>
      <c r="L62" s="192">
        <v>0</v>
      </c>
      <c r="M62" s="193">
        <v>0</v>
      </c>
      <c r="N62" s="194"/>
      <c r="O62" s="195" t="s">
        <v>119</v>
      </c>
      <c r="P62" s="2"/>
    </row>
    <row r="63" ht="12.75">
      <c r="P63" s="2"/>
    </row>
    <row r="64" ht="12.75">
      <c r="P64" s="2"/>
    </row>
    <row r="65" ht="12.75">
      <c r="N65" s="3"/>
    </row>
  </sheetData>
  <sheetProtection selectLockedCells="1" selectUnlockedCells="1"/>
  <mergeCells count="29">
    <mergeCell ref="A1:O1"/>
    <mergeCell ref="A2:A5"/>
    <mergeCell ref="B2:B5"/>
    <mergeCell ref="C2:C5"/>
    <mergeCell ref="D2:I2"/>
    <mergeCell ref="J2:O2"/>
    <mergeCell ref="D3:D5"/>
    <mergeCell ref="E3:E5"/>
    <mergeCell ref="F3:F5"/>
    <mergeCell ref="G3:I3"/>
    <mergeCell ref="J3:K3"/>
    <mergeCell ref="L3:M3"/>
    <mergeCell ref="N3:O3"/>
    <mergeCell ref="G4:G5"/>
    <mergeCell ref="H4:H5"/>
    <mergeCell ref="I4:I5"/>
    <mergeCell ref="A6:B6"/>
    <mergeCell ref="A7:B7"/>
    <mergeCell ref="A14:B14"/>
    <mergeCell ref="A22:B22"/>
    <mergeCell ref="A57:F58"/>
    <mergeCell ref="G57:G62"/>
    <mergeCell ref="H57:I57"/>
    <mergeCell ref="H58:I58"/>
    <mergeCell ref="A59:F62"/>
    <mergeCell ref="H59:I59"/>
    <mergeCell ref="H60:I60"/>
    <mergeCell ref="H61:I61"/>
    <mergeCell ref="H62:I62"/>
  </mergeCells>
  <printOptions/>
  <pageMargins left="1.0236220472440944" right="0.03937007874015748" top="0.15748031496062992" bottom="0.11811023622047245" header="0.11811023622047245" footer="0.11811023622047245"/>
  <pageSetup horizontalDpi="600" verticalDpi="600" orientation="landscape" paperSize="9" scale="70" r:id="rId1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2017-09-05T11:59:47Z</cp:lastPrinted>
  <dcterms:created xsi:type="dcterms:W3CDTF">2017-09-05T12:00:46Z</dcterms:created>
  <dcterms:modified xsi:type="dcterms:W3CDTF">2017-10-04T08:12:05Z</dcterms:modified>
  <cp:category/>
  <cp:version/>
  <cp:contentType/>
  <cp:contentStatus/>
</cp:coreProperties>
</file>