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ПМ-17-20" sheetId="1" r:id="rId1"/>
    <sheet name="Лист2" sheetId="2" r:id="rId2"/>
    <sheet name="Лист3" sheetId="3" r:id="rId3"/>
  </sheets>
  <definedNames>
    <definedName name="_edn1" localSheetId="0">'УП-ПМ-17-20'!$A$72</definedName>
    <definedName name="_edn1">#REF!</definedName>
    <definedName name="_ednref1" localSheetId="0">'УП-ПМ-17-20'!$C$3</definedName>
    <definedName name="_ednref1">#REF!</definedName>
    <definedName name="_xlnm.Print_Area" localSheetId="0">'УП-ПМ-17-20'!$A$1:$O$71</definedName>
  </definedNames>
  <calcPr fullCalcOnLoad="1"/>
</workbook>
</file>

<file path=xl/sharedStrings.xml><?xml version="1.0" encoding="utf-8"?>
<sst xmlns="http://schemas.openxmlformats.org/spreadsheetml/2006/main" count="202" uniqueCount="163">
  <si>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</si>
  <si>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</si>
  <si>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</si>
  <si>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</si>
  <si>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</si>
  <si>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</si>
  <si>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</si>
  <si>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</si>
  <si>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</si>
  <si>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</si>
  <si>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</si>
  <si>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</si>
  <si>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</si>
  <si>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</si>
  <si>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</si>
  <si>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</si>
  <si>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</si>
  <si>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</si>
  <si>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</si>
  <si>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</si>
  <si>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</si>
  <si>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</si>
  <si>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</si>
  <si>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 xml:space="preserve">   </t>
  </si>
  <si>
    <t>-,-,ДЗ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</si>
  <si>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</si>
  <si>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</si>
  <si>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</si>
  <si>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</si>
  <si>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</si>
  <si>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</si>
  <si>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</si>
  <si>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</si>
  <si>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</si>
  <si>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</si>
  <si>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</si>
  <si>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</si>
  <si>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</si>
  <si>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</si>
  <si>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</si>
  <si>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</si>
  <si>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</si>
  <si>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</si>
  <si>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</si>
  <si>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</si>
  <si>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</si>
  <si>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</si>
  <si>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</si>
  <si>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</si>
  <si>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</si>
  <si>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</si>
  <si>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</si>
  <si>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</si>
  <si>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</si>
  <si>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</si>
  <si>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</si>
  <si>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</si>
  <si>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УП</t>
  </si>
  <si>
    <t>ПП</t>
  </si>
  <si>
    <t>1</t>
  </si>
  <si>
    <t>2</t>
  </si>
  <si>
    <t>5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</si>
  <si>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</si>
  <si>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</si>
  <si>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</si>
  <si>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</si>
  <si>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</si>
  <si>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</si>
  <si>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</si>
  <si>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</si>
  <si>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</si>
  <si>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</si>
  <si>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</si>
  <si>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</si>
  <si>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</si>
  <si>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</si>
  <si>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</si>
  <si>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</si>
  <si>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</si>
  <si>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</si>
  <si>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</si>
  <si>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</si>
  <si>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</si>
  <si>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</si>
  <si>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</si>
  <si>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</si>
  <si>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</si>
  <si>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-,-,Э</t>
  </si>
  <si>
    <t>-,-,-,-,-,ДЗ</t>
  </si>
  <si>
    <t>Индивидуальный проект</t>
  </si>
  <si>
    <t>3</t>
  </si>
  <si>
    <t>2 н.</t>
  </si>
  <si>
    <t>ПМ.03</t>
  </si>
  <si>
    <t>МДК.03.01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</si>
  <si>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</si>
  <si>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</si>
  <si>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-,-,-,Э</t>
  </si>
  <si>
    <t>ПМ.02</t>
  </si>
  <si>
    <t>МДК.02.01</t>
  </si>
  <si>
    <t>УП.02</t>
  </si>
  <si>
    <t>ПП.02</t>
  </si>
  <si>
    <t>Э(к)</t>
  </si>
  <si>
    <t>Общеобразовательный цикл</t>
  </si>
  <si>
    <t>Основы культуры профессионального общения</t>
  </si>
  <si>
    <t>Санитария и гигиена</t>
  </si>
  <si>
    <t>Основы физиологии кожи волос</t>
  </si>
  <si>
    <t>Специальный рисунок</t>
  </si>
  <si>
    <t>ОП.06</t>
  </si>
  <si>
    <t>-,Эк</t>
  </si>
  <si>
    <t>Выполнение химической завивки волос</t>
  </si>
  <si>
    <t>Химическая завивка волос</t>
  </si>
  <si>
    <t>Выплнение окрашивания волос</t>
  </si>
  <si>
    <t>ПМ.04</t>
  </si>
  <si>
    <t>Окрашивание волос</t>
  </si>
  <si>
    <t>Искусство прически</t>
  </si>
  <si>
    <t>Экономика</t>
  </si>
  <si>
    <t>Право</t>
  </si>
  <si>
    <t>Естествознание</t>
  </si>
  <si>
    <t>Обществознание</t>
  </si>
  <si>
    <t xml:space="preserve"> </t>
  </si>
  <si>
    <t>84</t>
  </si>
  <si>
    <t>156</t>
  </si>
  <si>
    <t>672</t>
  </si>
  <si>
    <t>492</t>
  </si>
  <si>
    <t>102</t>
  </si>
  <si>
    <t>510</t>
  </si>
  <si>
    <t>684</t>
  </si>
  <si>
    <t>МДК.04.01</t>
  </si>
  <si>
    <t>666</t>
  </si>
  <si>
    <t>162</t>
  </si>
  <si>
    <t>414</t>
  </si>
  <si>
    <t xml:space="preserve">  </t>
  </si>
  <si>
    <t>90</t>
  </si>
  <si>
    <t>УП.04</t>
  </si>
  <si>
    <t>ПП.04</t>
  </si>
  <si>
    <t>УП.03</t>
  </si>
  <si>
    <t>ПП.03</t>
  </si>
  <si>
    <t xml:space="preserve">     </t>
  </si>
  <si>
    <t>Русский язык и литература.Русский язык</t>
  </si>
  <si>
    <t>ОУД.14</t>
  </si>
  <si>
    <t>Русский язык и литература.Литература</t>
  </si>
  <si>
    <t>-,-,-,-,Э</t>
  </si>
  <si>
    <t>7</t>
  </si>
  <si>
    <t xml:space="preserve">Информатика </t>
  </si>
  <si>
    <t>УД.01</t>
  </si>
  <si>
    <t>УД.02</t>
  </si>
  <si>
    <t>УД.03</t>
  </si>
  <si>
    <t>УД.04</t>
  </si>
  <si>
    <t>УД.05</t>
  </si>
  <si>
    <t>УД</t>
  </si>
  <si>
    <t>Э</t>
  </si>
  <si>
    <t>З</t>
  </si>
  <si>
    <t>Государственная (итоговая) аттестация с 15.06.2020 г  по 28.06.2020 г:                                                                   защита выпускной квалификационной работы по ПМ 04.01 Искусство прически</t>
  </si>
  <si>
    <t>З,З,ДЗ</t>
  </si>
  <si>
    <t>-,-,-,-,-,Зк1</t>
  </si>
  <si>
    <t>-,-,-,-,Эк1</t>
  </si>
  <si>
    <t>-,-,-,-,-,Эк1</t>
  </si>
  <si>
    <t>Э(к)к1</t>
  </si>
  <si>
    <t>Стрижки и укладки волос</t>
  </si>
  <si>
    <t>Выполнение стрижек и укладок волос</t>
  </si>
  <si>
    <t>Экономические и правовые основы профессиональной деятельности</t>
  </si>
  <si>
    <t>Оформление причесок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</si>
  <si>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43.01.02 Парикмахер                                                                                                                                  (2017-2020 уч.годы)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</si>
</sst>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left" vertical="top"/>
    </xf>
    <xf numFmtId="49" fontId="15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top" wrapText="1"/>
    </xf>
    <xf numFmtId="49" fontId="15" fillId="0" borderId="41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/>
    </xf>
    <xf numFmtId="0" fontId="10" fillId="0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55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top"/>
    </xf>
    <xf numFmtId="0" fontId="12" fillId="0" borderId="61" xfId="0" applyFont="1" applyFill="1" applyBorder="1" applyAlignment="1">
      <alignment horizontal="left" vertical="top"/>
    </xf>
    <xf numFmtId="0" fontId="12" fillId="0" borderId="62" xfId="0" applyFont="1" applyFill="1" applyBorder="1" applyAlignment="1">
      <alignment horizontal="left" vertical="top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top" wrapText="1"/>
    </xf>
    <xf numFmtId="0" fontId="7" fillId="35" borderId="27" xfId="0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76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top" wrapText="1"/>
    </xf>
    <xf numFmtId="0" fontId="8" fillId="34" borderId="46" xfId="0" applyFont="1" applyFill="1" applyBorder="1" applyAlignment="1">
      <alignment horizontal="left" vertical="top" wrapText="1"/>
    </xf>
    <xf numFmtId="49" fontId="6" fillId="34" borderId="46" xfId="0" applyNumberFormat="1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27" xfId="42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8" fillId="34" borderId="47" xfId="0" applyFont="1" applyFill="1" applyBorder="1" applyAlignment="1">
      <alignment horizontal="left" vertical="top" wrapText="1"/>
    </xf>
    <xf numFmtId="0" fontId="8" fillId="34" borderId="48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2"/>
  <sheetViews>
    <sheetView tabSelected="1" view="pageLayout" zoomScale="80" zoomScaleSheetLayoutView="80" zoomScalePageLayoutView="80" workbookViewId="0" topLeftCell="A1">
      <selection activeCell="U6" sqref="U6"/>
    </sheetView>
  </sheetViews>
  <sheetFormatPr defaultColWidth="11.625" defaultRowHeight="12.75"/>
  <cols>
    <col min="1" max="1" width="13.625" style="94" customWidth="1"/>
    <col min="2" max="2" width="62.75390625" style="95" customWidth="1"/>
    <col min="3" max="3" width="12.375" style="95" customWidth="1"/>
    <col min="4" max="4" width="9.125" style="95" customWidth="1"/>
    <col min="5" max="5" width="7.75390625" style="95" hidden="1" customWidth="1"/>
    <col min="6" max="6" width="10.125" style="95" customWidth="1"/>
    <col min="7" max="7" width="10.25390625" style="95" customWidth="1"/>
    <col min="8" max="8" width="8.375" style="95" hidden="1" customWidth="1"/>
    <col min="9" max="9" width="8.625" style="95" customWidth="1"/>
    <col min="10" max="10" width="10.625" style="54" customWidth="1"/>
    <col min="11" max="11" width="9.875" style="54" customWidth="1"/>
    <col min="12" max="12" width="9.375" style="95" customWidth="1"/>
    <col min="13" max="13" width="10.25390625" style="95" customWidth="1"/>
    <col min="14" max="14" width="9.875" style="95" customWidth="1"/>
    <col min="15" max="15" width="8.75390625" style="95" customWidth="1"/>
    <col min="16" max="16" width="7.625" style="54" customWidth="1"/>
    <col min="17" max="16384" width="11.625" style="54" customWidth="1"/>
  </cols>
  <sheetData>
    <row r="1" ht="54.75" customHeight="1" thickBot="1">
      <c r="A1" s="121"/>
    </row>
    <row r="2" spans="1:15" s="53" customFormat="1" ht="63" customHeight="1" thickBot="1">
      <c r="A2" s="217" t="s">
        <v>162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s="53" customFormat="1" ht="12.75" customHeight="1" thickBot="1">
      <c r="A3" s="197" t="s">
        <v>0</v>
      </c>
      <c r="B3" s="200" t="s">
        <v>1</v>
      </c>
      <c r="C3" s="201" t="s">
        <v>2</v>
      </c>
      <c r="D3" s="202" t="s">
        <v>3</v>
      </c>
      <c r="E3" s="203"/>
      <c r="F3" s="203"/>
      <c r="G3" s="203"/>
      <c r="H3" s="203"/>
      <c r="I3" s="204"/>
      <c r="J3" s="205" t="s">
        <v>4</v>
      </c>
      <c r="K3" s="206"/>
      <c r="L3" s="206"/>
      <c r="M3" s="206"/>
      <c r="N3" s="206"/>
      <c r="O3" s="206"/>
    </row>
    <row r="4" spans="1:15" ht="17.25" customHeight="1" thickBot="1">
      <c r="A4" s="198"/>
      <c r="B4" s="200"/>
      <c r="C4" s="201"/>
      <c r="D4" s="213" t="s">
        <v>5</v>
      </c>
      <c r="E4" s="214"/>
      <c r="F4" s="214" t="s">
        <v>6</v>
      </c>
      <c r="G4" s="200" t="s">
        <v>7</v>
      </c>
      <c r="H4" s="200"/>
      <c r="I4" s="200"/>
      <c r="J4" s="211" t="s">
        <v>8</v>
      </c>
      <c r="K4" s="212"/>
      <c r="L4" s="188" t="s">
        <v>9</v>
      </c>
      <c r="M4" s="189"/>
      <c r="N4" s="190" t="s">
        <v>10</v>
      </c>
      <c r="O4" s="189"/>
    </row>
    <row r="5" spans="1:15" ht="12.75" customHeight="1" thickBot="1">
      <c r="A5" s="198"/>
      <c r="B5" s="200"/>
      <c r="C5" s="201"/>
      <c r="D5" s="191"/>
      <c r="E5" s="193"/>
      <c r="F5" s="215"/>
      <c r="G5" s="191" t="s">
        <v>11</v>
      </c>
      <c r="H5" s="193"/>
      <c r="I5" s="195" t="s">
        <v>12</v>
      </c>
      <c r="J5" s="106" t="s">
        <v>13</v>
      </c>
      <c r="K5" s="30" t="s">
        <v>14</v>
      </c>
      <c r="L5" s="96" t="s">
        <v>15</v>
      </c>
      <c r="M5" s="97" t="s">
        <v>16</v>
      </c>
      <c r="N5" s="96" t="s">
        <v>17</v>
      </c>
      <c r="O5" s="97" t="s">
        <v>18</v>
      </c>
    </row>
    <row r="6" spans="1:15" ht="26.25" customHeight="1" thickBot="1">
      <c r="A6" s="199"/>
      <c r="B6" s="200"/>
      <c r="C6" s="201"/>
      <c r="D6" s="192"/>
      <c r="E6" s="194"/>
      <c r="F6" s="216"/>
      <c r="G6" s="192"/>
      <c r="H6" s="194"/>
      <c r="I6" s="196"/>
      <c r="J6" s="122" t="s">
        <v>19</v>
      </c>
      <c r="K6" s="123" t="s">
        <v>84</v>
      </c>
      <c r="L6" s="124" t="s">
        <v>82</v>
      </c>
      <c r="M6" s="125" t="s">
        <v>85</v>
      </c>
      <c r="N6" s="124" t="s">
        <v>83</v>
      </c>
      <c r="O6" s="125" t="s">
        <v>86</v>
      </c>
    </row>
    <row r="7" spans="1:15" ht="15" thickBot="1">
      <c r="A7" s="232" t="s">
        <v>102</v>
      </c>
      <c r="B7" s="233"/>
      <c r="C7" s="135"/>
      <c r="D7" s="136">
        <f>SUM(D8,D16,D24)</f>
        <v>3078</v>
      </c>
      <c r="E7" s="136">
        <f>SUM(E8,E16,E24)</f>
        <v>3078</v>
      </c>
      <c r="F7" s="137">
        <f>SUM(F8,F16,F24)</f>
        <v>1026</v>
      </c>
      <c r="G7" s="138">
        <f>SUM(G8,G16,G24)</f>
        <v>2052</v>
      </c>
      <c r="H7" s="136">
        <f>SUM(J7:O7)</f>
        <v>2052</v>
      </c>
      <c r="I7" s="139">
        <f aca="true" t="shared" si="0" ref="I7:O7">SUM(I8,I16,I24)</f>
        <v>212</v>
      </c>
      <c r="J7" s="140">
        <f t="shared" si="0"/>
        <v>427</v>
      </c>
      <c r="K7" s="137">
        <f t="shared" si="0"/>
        <v>579</v>
      </c>
      <c r="L7" s="138">
        <f t="shared" si="0"/>
        <v>420</v>
      </c>
      <c r="M7" s="139">
        <f t="shared" si="0"/>
        <v>471</v>
      </c>
      <c r="N7" s="138">
        <f t="shared" si="0"/>
        <v>155</v>
      </c>
      <c r="O7" s="139">
        <f t="shared" si="0"/>
        <v>0</v>
      </c>
    </row>
    <row r="8" spans="1:15" ht="18.75" customHeight="1" thickBot="1">
      <c r="A8" s="234" t="s">
        <v>77</v>
      </c>
      <c r="B8" s="235"/>
      <c r="C8" s="141"/>
      <c r="D8" s="142">
        <f aca="true" t="shared" si="1" ref="D8:O8">SUM(D9:D15)</f>
        <v>1702</v>
      </c>
      <c r="E8" s="142">
        <f t="shared" si="1"/>
        <v>1702</v>
      </c>
      <c r="F8" s="143">
        <f t="shared" si="1"/>
        <v>547</v>
      </c>
      <c r="G8" s="144">
        <f t="shared" si="1"/>
        <v>1155</v>
      </c>
      <c r="H8" s="145">
        <f t="shared" si="1"/>
        <v>1155</v>
      </c>
      <c r="I8" s="146">
        <f t="shared" si="1"/>
        <v>158</v>
      </c>
      <c r="J8" s="147">
        <f t="shared" si="1"/>
        <v>238</v>
      </c>
      <c r="K8" s="143">
        <f t="shared" si="1"/>
        <v>347</v>
      </c>
      <c r="L8" s="144">
        <f t="shared" si="1"/>
        <v>225</v>
      </c>
      <c r="M8" s="146">
        <f t="shared" si="1"/>
        <v>249</v>
      </c>
      <c r="N8" s="148">
        <f t="shared" si="1"/>
        <v>96</v>
      </c>
      <c r="O8" s="146">
        <f t="shared" si="1"/>
        <v>0</v>
      </c>
    </row>
    <row r="9" spans="1:15" ht="21" customHeight="1">
      <c r="A9" s="15" t="s">
        <v>62</v>
      </c>
      <c r="B9" s="16" t="s">
        <v>138</v>
      </c>
      <c r="C9" s="17" t="s">
        <v>96</v>
      </c>
      <c r="D9" s="9">
        <f aca="true" t="shared" si="2" ref="D9:D19">SUM(G9,F9)</f>
        <v>171</v>
      </c>
      <c r="E9" s="9">
        <v>171</v>
      </c>
      <c r="F9" s="36">
        <v>57</v>
      </c>
      <c r="G9" s="24">
        <f aca="true" t="shared" si="3" ref="G9:G28">SUM(J9:O9)</f>
        <v>114</v>
      </c>
      <c r="H9" s="9">
        <v>171</v>
      </c>
      <c r="I9" s="8"/>
      <c r="J9" s="109">
        <v>34</v>
      </c>
      <c r="K9" s="36">
        <v>46</v>
      </c>
      <c r="L9" s="24">
        <v>16</v>
      </c>
      <c r="M9" s="38">
        <v>18</v>
      </c>
      <c r="N9" s="24"/>
      <c r="O9" s="8"/>
    </row>
    <row r="10" spans="1:15" ht="21" customHeight="1">
      <c r="A10" s="15" t="s">
        <v>63</v>
      </c>
      <c r="B10" s="16" t="s">
        <v>140</v>
      </c>
      <c r="C10" s="17" t="s">
        <v>20</v>
      </c>
      <c r="D10" s="9">
        <f>SUM(G10,F10)</f>
        <v>256</v>
      </c>
      <c r="E10" s="9">
        <v>256</v>
      </c>
      <c r="F10" s="36">
        <v>85</v>
      </c>
      <c r="G10" s="24">
        <f>SUM(J10:O10)</f>
        <v>171</v>
      </c>
      <c r="H10" s="9">
        <v>114</v>
      </c>
      <c r="I10" s="8"/>
      <c r="J10" s="109">
        <v>17</v>
      </c>
      <c r="K10" s="36">
        <v>23</v>
      </c>
      <c r="L10" s="24">
        <v>32</v>
      </c>
      <c r="M10" s="8">
        <v>51</v>
      </c>
      <c r="N10" s="24">
        <v>48</v>
      </c>
      <c r="O10" s="8"/>
    </row>
    <row r="11" spans="1:15" ht="15.75" customHeight="1">
      <c r="A11" s="18" t="s">
        <v>64</v>
      </c>
      <c r="B11" s="19" t="s">
        <v>21</v>
      </c>
      <c r="C11" s="17" t="s">
        <v>27</v>
      </c>
      <c r="D11" s="1">
        <f t="shared" si="2"/>
        <v>256</v>
      </c>
      <c r="E11" s="1">
        <v>256</v>
      </c>
      <c r="F11" s="35">
        <v>85</v>
      </c>
      <c r="G11" s="3">
        <f t="shared" si="3"/>
        <v>171</v>
      </c>
      <c r="H11" s="1">
        <v>171</v>
      </c>
      <c r="I11" s="2"/>
      <c r="J11" s="110">
        <v>34</v>
      </c>
      <c r="K11" s="35">
        <v>69</v>
      </c>
      <c r="L11" s="3">
        <v>32</v>
      </c>
      <c r="M11" s="2">
        <v>36</v>
      </c>
      <c r="N11" s="3"/>
      <c r="O11" s="2"/>
    </row>
    <row r="12" spans="1:15" ht="31.5" customHeight="1">
      <c r="A12" s="18" t="s">
        <v>65</v>
      </c>
      <c r="B12" s="19" t="s">
        <v>94</v>
      </c>
      <c r="C12" s="17" t="s">
        <v>141</v>
      </c>
      <c r="D12" s="1">
        <f t="shared" si="2"/>
        <v>399</v>
      </c>
      <c r="E12" s="1">
        <v>399</v>
      </c>
      <c r="F12" s="35">
        <v>114</v>
      </c>
      <c r="G12" s="3">
        <f t="shared" si="3"/>
        <v>285</v>
      </c>
      <c r="H12" s="1">
        <v>285</v>
      </c>
      <c r="I12" s="2"/>
      <c r="J12" s="110">
        <v>51</v>
      </c>
      <c r="K12" s="35">
        <v>69</v>
      </c>
      <c r="L12" s="3">
        <v>48</v>
      </c>
      <c r="M12" s="2">
        <v>69</v>
      </c>
      <c r="N12" s="33">
        <v>48</v>
      </c>
      <c r="O12" s="2"/>
    </row>
    <row r="13" spans="1:15" ht="15.75">
      <c r="A13" s="18" t="s">
        <v>66</v>
      </c>
      <c r="B13" s="19" t="s">
        <v>22</v>
      </c>
      <c r="C13" s="20" t="s">
        <v>27</v>
      </c>
      <c r="D13" s="1">
        <f t="shared" si="2"/>
        <v>256</v>
      </c>
      <c r="E13" s="1">
        <v>256</v>
      </c>
      <c r="F13" s="35">
        <v>85</v>
      </c>
      <c r="G13" s="3">
        <f t="shared" si="3"/>
        <v>171</v>
      </c>
      <c r="H13" s="1">
        <v>171</v>
      </c>
      <c r="I13" s="2"/>
      <c r="J13" s="110">
        <v>34</v>
      </c>
      <c r="K13" s="35">
        <v>46</v>
      </c>
      <c r="L13" s="3">
        <v>32</v>
      </c>
      <c r="M13" s="2">
        <v>59</v>
      </c>
      <c r="N13" s="3"/>
      <c r="O13" s="2"/>
    </row>
    <row r="14" spans="1:15" ht="21" customHeight="1">
      <c r="A14" s="18" t="s">
        <v>67</v>
      </c>
      <c r="B14" s="19" t="s">
        <v>25</v>
      </c>
      <c r="C14" s="20" t="s">
        <v>153</v>
      </c>
      <c r="D14" s="1">
        <f>SUM(G14,F14)</f>
        <v>256</v>
      </c>
      <c r="E14" s="1">
        <v>256</v>
      </c>
      <c r="F14" s="35">
        <v>85</v>
      </c>
      <c r="G14" s="3">
        <f t="shared" si="3"/>
        <v>171</v>
      </c>
      <c r="H14" s="1">
        <v>171</v>
      </c>
      <c r="I14" s="2">
        <v>158</v>
      </c>
      <c r="J14" s="110">
        <v>51</v>
      </c>
      <c r="K14" s="35">
        <v>71</v>
      </c>
      <c r="L14" s="3">
        <v>49</v>
      </c>
      <c r="M14" s="2"/>
      <c r="N14" s="3"/>
      <c r="O14" s="2"/>
    </row>
    <row r="15" spans="1:15" ht="20.25" customHeight="1" thickBot="1">
      <c r="A15" s="21" t="s">
        <v>68</v>
      </c>
      <c r="B15" s="22" t="s">
        <v>26</v>
      </c>
      <c r="C15" s="17" t="s">
        <v>24</v>
      </c>
      <c r="D15" s="7">
        <f>SUM(G15,F15)</f>
        <v>108</v>
      </c>
      <c r="E15" s="7">
        <v>108</v>
      </c>
      <c r="F15" s="34">
        <v>36</v>
      </c>
      <c r="G15" s="14">
        <f>SUM(J15:O15)</f>
        <v>72</v>
      </c>
      <c r="H15" s="7">
        <v>72</v>
      </c>
      <c r="I15" s="13"/>
      <c r="J15" s="111">
        <v>17</v>
      </c>
      <c r="K15" s="34">
        <v>23</v>
      </c>
      <c r="L15" s="14">
        <v>16</v>
      </c>
      <c r="M15" s="13">
        <v>16</v>
      </c>
      <c r="N15" s="14"/>
      <c r="O15" s="13"/>
    </row>
    <row r="16" spans="1:15" ht="24" customHeight="1" thickBot="1">
      <c r="A16" s="207" t="s">
        <v>78</v>
      </c>
      <c r="B16" s="208"/>
      <c r="C16" s="86"/>
      <c r="D16" s="83">
        <f aca="true" t="shared" si="4" ref="D16:O16">SUM(D17:D23)</f>
        <v>1067</v>
      </c>
      <c r="E16" s="83">
        <f t="shared" si="4"/>
        <v>1067</v>
      </c>
      <c r="F16" s="84">
        <f t="shared" si="4"/>
        <v>350</v>
      </c>
      <c r="G16" s="102">
        <f t="shared" si="4"/>
        <v>717</v>
      </c>
      <c r="H16" s="85">
        <f>SUM(H17:H23)</f>
        <v>717</v>
      </c>
      <c r="I16" s="101">
        <f t="shared" si="4"/>
        <v>54</v>
      </c>
      <c r="J16" s="108">
        <f t="shared" si="4"/>
        <v>136</v>
      </c>
      <c r="K16" s="84">
        <f t="shared" si="4"/>
        <v>191</v>
      </c>
      <c r="L16" s="102">
        <f t="shared" si="4"/>
        <v>144</v>
      </c>
      <c r="M16" s="101">
        <f t="shared" si="4"/>
        <v>187</v>
      </c>
      <c r="N16" s="100">
        <f t="shared" si="4"/>
        <v>59</v>
      </c>
      <c r="O16" s="101">
        <f t="shared" si="4"/>
        <v>0</v>
      </c>
    </row>
    <row r="17" spans="1:15" ht="18" customHeight="1">
      <c r="A17" s="15" t="s">
        <v>69</v>
      </c>
      <c r="B17" s="16" t="s">
        <v>143</v>
      </c>
      <c r="C17" s="25" t="s">
        <v>96</v>
      </c>
      <c r="D17" s="9">
        <f>SUM(G17,F17)</f>
        <v>162</v>
      </c>
      <c r="E17" s="9">
        <v>162</v>
      </c>
      <c r="F17" s="36">
        <v>54</v>
      </c>
      <c r="G17" s="24">
        <f>SUM(J17:O17)</f>
        <v>108</v>
      </c>
      <c r="H17" s="9">
        <v>108</v>
      </c>
      <c r="I17" s="8">
        <v>54</v>
      </c>
      <c r="J17" s="109">
        <v>17</v>
      </c>
      <c r="K17" s="36">
        <v>23</v>
      </c>
      <c r="L17" s="24">
        <v>32</v>
      </c>
      <c r="M17" s="38">
        <v>36</v>
      </c>
      <c r="N17" s="24"/>
      <c r="O17" s="8"/>
    </row>
    <row r="18" spans="1:21" ht="18" customHeight="1">
      <c r="A18" s="18" t="s">
        <v>70</v>
      </c>
      <c r="B18" s="19" t="s">
        <v>118</v>
      </c>
      <c r="C18" s="20" t="s">
        <v>20</v>
      </c>
      <c r="D18" s="1">
        <f>SUM(G18,F18)</f>
        <v>144</v>
      </c>
      <c r="E18" s="1">
        <v>144</v>
      </c>
      <c r="F18" s="35">
        <v>48</v>
      </c>
      <c r="G18" s="3">
        <f>SUM(J18:O18)</f>
        <v>96</v>
      </c>
      <c r="H18" s="1">
        <v>96</v>
      </c>
      <c r="I18" s="2"/>
      <c r="J18" s="110">
        <v>17</v>
      </c>
      <c r="K18" s="35">
        <v>23</v>
      </c>
      <c r="L18" s="3">
        <v>16</v>
      </c>
      <c r="M18" s="2">
        <v>23</v>
      </c>
      <c r="N18" s="3">
        <v>17</v>
      </c>
      <c r="O18" s="2"/>
      <c r="U18" s="54" t="s">
        <v>23</v>
      </c>
    </row>
    <row r="19" spans="1:15" ht="15.75">
      <c r="A19" s="18" t="s">
        <v>71</v>
      </c>
      <c r="B19" s="19" t="s">
        <v>115</v>
      </c>
      <c r="C19" s="20" t="s">
        <v>20</v>
      </c>
      <c r="D19" s="1">
        <f t="shared" si="2"/>
        <v>133</v>
      </c>
      <c r="E19" s="1">
        <v>133</v>
      </c>
      <c r="F19" s="35">
        <v>44</v>
      </c>
      <c r="G19" s="3">
        <f t="shared" si="3"/>
        <v>89</v>
      </c>
      <c r="H19" s="1">
        <v>89</v>
      </c>
      <c r="I19" s="2"/>
      <c r="J19" s="110" t="s">
        <v>119</v>
      </c>
      <c r="K19" s="35">
        <v>27</v>
      </c>
      <c r="L19" s="3">
        <v>16</v>
      </c>
      <c r="M19" s="2">
        <v>23</v>
      </c>
      <c r="N19" s="3">
        <v>23</v>
      </c>
      <c r="O19" s="2"/>
    </row>
    <row r="20" spans="1:15" ht="15.75">
      <c r="A20" s="21" t="s">
        <v>72</v>
      </c>
      <c r="B20" s="22" t="s">
        <v>116</v>
      </c>
      <c r="C20" s="20" t="s">
        <v>96</v>
      </c>
      <c r="D20" s="7">
        <f>SUM(G20,F20)</f>
        <v>150</v>
      </c>
      <c r="E20" s="7">
        <v>150</v>
      </c>
      <c r="F20" s="34">
        <v>50</v>
      </c>
      <c r="G20" s="3">
        <f t="shared" si="3"/>
        <v>100</v>
      </c>
      <c r="H20" s="7">
        <v>100</v>
      </c>
      <c r="I20" s="13"/>
      <c r="J20" s="111">
        <v>17</v>
      </c>
      <c r="K20" s="34">
        <v>23</v>
      </c>
      <c r="L20" s="14">
        <v>16</v>
      </c>
      <c r="M20" s="49">
        <v>44</v>
      </c>
      <c r="N20" s="14"/>
      <c r="O20" s="13"/>
    </row>
    <row r="21" spans="1:15" ht="15.75">
      <c r="A21" s="18" t="s">
        <v>73</v>
      </c>
      <c r="B21" s="19" t="s">
        <v>117</v>
      </c>
      <c r="C21" s="20" t="s">
        <v>20</v>
      </c>
      <c r="D21" s="1">
        <f>SUM(G21,F21)</f>
        <v>270</v>
      </c>
      <c r="E21" s="1">
        <v>270</v>
      </c>
      <c r="F21" s="35">
        <v>90</v>
      </c>
      <c r="G21" s="3">
        <f>SUM(J21:O21)</f>
        <v>180</v>
      </c>
      <c r="H21" s="1">
        <v>180</v>
      </c>
      <c r="I21" s="2"/>
      <c r="J21" s="110">
        <v>34</v>
      </c>
      <c r="K21" s="35">
        <v>34</v>
      </c>
      <c r="L21" s="3">
        <v>32</v>
      </c>
      <c r="M21" s="2">
        <v>61</v>
      </c>
      <c r="N21" s="3">
        <v>19</v>
      </c>
      <c r="O21" s="2"/>
    </row>
    <row r="22" spans="1:15" ht="15.75">
      <c r="A22" s="18" t="s">
        <v>75</v>
      </c>
      <c r="B22" s="19" t="s">
        <v>74</v>
      </c>
      <c r="C22" s="20" t="s">
        <v>29</v>
      </c>
      <c r="D22" s="1">
        <f>SUM(G22,F22)</f>
        <v>106</v>
      </c>
      <c r="E22" s="1">
        <v>106</v>
      </c>
      <c r="F22" s="35">
        <v>34</v>
      </c>
      <c r="G22" s="3">
        <f>SUM(J22:O22)</f>
        <v>72</v>
      </c>
      <c r="H22" s="1">
        <v>72</v>
      </c>
      <c r="I22" s="2"/>
      <c r="J22" s="110">
        <v>34</v>
      </c>
      <c r="K22" s="35">
        <v>38</v>
      </c>
      <c r="L22" s="3"/>
      <c r="M22" s="2"/>
      <c r="N22" s="3"/>
      <c r="O22" s="2"/>
    </row>
    <row r="23" spans="1:15" ht="16.5" thickBot="1">
      <c r="A23" s="42" t="s">
        <v>139</v>
      </c>
      <c r="B23" s="43" t="s">
        <v>76</v>
      </c>
      <c r="C23" s="41" t="s">
        <v>87</v>
      </c>
      <c r="D23" s="44">
        <f>SUM(G23,F23)</f>
        <v>102</v>
      </c>
      <c r="E23" s="44">
        <v>102</v>
      </c>
      <c r="F23" s="46">
        <v>30</v>
      </c>
      <c r="G23" s="45">
        <f t="shared" si="3"/>
        <v>72</v>
      </c>
      <c r="H23" s="44">
        <v>72</v>
      </c>
      <c r="I23" s="47"/>
      <c r="J23" s="112">
        <v>17</v>
      </c>
      <c r="K23" s="46">
        <v>23</v>
      </c>
      <c r="L23" s="48">
        <v>32</v>
      </c>
      <c r="M23" s="47"/>
      <c r="N23" s="45"/>
      <c r="O23" s="47"/>
    </row>
    <row r="24" spans="1:15" ht="15.75" customHeight="1" thickBot="1">
      <c r="A24" s="207" t="s">
        <v>79</v>
      </c>
      <c r="B24" s="208"/>
      <c r="C24" s="86"/>
      <c r="D24" s="83">
        <f>SUM(D25:D29)</f>
        <v>309</v>
      </c>
      <c r="E24" s="83">
        <f>SUM(E25:E29)</f>
        <v>309</v>
      </c>
      <c r="F24" s="84">
        <f>SUM(F25:F29)</f>
        <v>129</v>
      </c>
      <c r="G24" s="102">
        <f>SUM(G25:G29)</f>
        <v>180</v>
      </c>
      <c r="H24" s="85">
        <f>SUM(J25:O29)</f>
        <v>180</v>
      </c>
      <c r="I24" s="101">
        <f aca="true" t="shared" si="5" ref="I24:O24">SUM(I25:I29)</f>
        <v>0</v>
      </c>
      <c r="J24" s="108">
        <f t="shared" si="5"/>
        <v>53</v>
      </c>
      <c r="K24" s="84">
        <f t="shared" si="5"/>
        <v>41</v>
      </c>
      <c r="L24" s="102">
        <f t="shared" si="5"/>
        <v>51</v>
      </c>
      <c r="M24" s="101">
        <f t="shared" si="5"/>
        <v>35</v>
      </c>
      <c r="N24" s="100">
        <f t="shared" si="5"/>
        <v>0</v>
      </c>
      <c r="O24" s="101">
        <f t="shared" si="5"/>
        <v>0</v>
      </c>
    </row>
    <row r="25" spans="1:15" ht="17.25" customHeight="1">
      <c r="A25" s="15" t="s">
        <v>144</v>
      </c>
      <c r="B25" s="16" t="s">
        <v>28</v>
      </c>
      <c r="C25" s="17" t="s">
        <v>24</v>
      </c>
      <c r="D25" s="9">
        <f>SUM(G25,F25)</f>
        <v>75</v>
      </c>
      <c r="E25" s="9">
        <v>75</v>
      </c>
      <c r="F25" s="36">
        <v>18</v>
      </c>
      <c r="G25" s="24">
        <f t="shared" si="3"/>
        <v>57</v>
      </c>
      <c r="H25" s="9">
        <v>57</v>
      </c>
      <c r="I25" s="8"/>
      <c r="J25" s="109">
        <v>17</v>
      </c>
      <c r="K25" s="36">
        <v>23</v>
      </c>
      <c r="L25" s="24">
        <v>17</v>
      </c>
      <c r="M25" s="8"/>
      <c r="N25" s="24"/>
      <c r="O25" s="8"/>
    </row>
    <row r="26" spans="1:15" ht="17.25" customHeight="1">
      <c r="A26" s="18" t="s">
        <v>145</v>
      </c>
      <c r="B26" s="19" t="s">
        <v>30</v>
      </c>
      <c r="C26" s="20" t="s">
        <v>81</v>
      </c>
      <c r="D26" s="1">
        <f>SUM(G26,F26)</f>
        <v>54</v>
      </c>
      <c r="E26" s="1">
        <v>54</v>
      </c>
      <c r="F26" s="35">
        <v>18</v>
      </c>
      <c r="G26" s="3">
        <f t="shared" si="3"/>
        <v>36</v>
      </c>
      <c r="H26" s="1">
        <v>36</v>
      </c>
      <c r="I26" s="2"/>
      <c r="J26" s="110">
        <v>36</v>
      </c>
      <c r="K26" s="35"/>
      <c r="L26" s="3"/>
      <c r="M26" s="2"/>
      <c r="N26" s="3"/>
      <c r="O26" s="2"/>
    </row>
    <row r="27" spans="1:15" ht="21.75" customHeight="1">
      <c r="A27" s="18" t="s">
        <v>146</v>
      </c>
      <c r="B27" s="19" t="s">
        <v>80</v>
      </c>
      <c r="C27" s="20" t="s">
        <v>27</v>
      </c>
      <c r="D27" s="1">
        <f>SUM(G27,F27)</f>
        <v>69</v>
      </c>
      <c r="E27" s="1">
        <v>69</v>
      </c>
      <c r="F27" s="35">
        <v>18</v>
      </c>
      <c r="G27" s="3">
        <f t="shared" si="3"/>
        <v>51</v>
      </c>
      <c r="H27" s="1">
        <v>51</v>
      </c>
      <c r="I27" s="2"/>
      <c r="J27" s="110"/>
      <c r="K27" s="35"/>
      <c r="L27" s="3">
        <v>16</v>
      </c>
      <c r="M27" s="2">
        <v>35</v>
      </c>
      <c r="N27" s="3"/>
      <c r="O27" s="2"/>
    </row>
    <row r="28" spans="1:15" ht="19.5" customHeight="1">
      <c r="A28" s="22" t="s">
        <v>147</v>
      </c>
      <c r="B28" s="22" t="s">
        <v>95</v>
      </c>
      <c r="C28" s="23" t="s">
        <v>24</v>
      </c>
      <c r="D28" s="14">
        <f>SUM(G28,F28)</f>
        <v>54</v>
      </c>
      <c r="E28" s="7">
        <v>54</v>
      </c>
      <c r="F28" s="34">
        <v>18</v>
      </c>
      <c r="G28" s="14">
        <f t="shared" si="3"/>
        <v>36</v>
      </c>
      <c r="H28" s="7">
        <v>36</v>
      </c>
      <c r="I28" s="13"/>
      <c r="J28" s="111"/>
      <c r="K28" s="34">
        <v>18</v>
      </c>
      <c r="L28" s="14">
        <v>18</v>
      </c>
      <c r="M28" s="13"/>
      <c r="N28" s="14"/>
      <c r="O28" s="13"/>
    </row>
    <row r="29" spans="1:15" ht="16.5" thickBot="1">
      <c r="A29" s="74" t="s">
        <v>148</v>
      </c>
      <c r="B29" s="74" t="s">
        <v>89</v>
      </c>
      <c r="C29" s="75"/>
      <c r="D29" s="14">
        <f>SUM(G29,F29)</f>
        <v>57</v>
      </c>
      <c r="E29" s="76">
        <v>57</v>
      </c>
      <c r="F29" s="78">
        <v>57</v>
      </c>
      <c r="G29" s="14"/>
      <c r="H29" s="76"/>
      <c r="I29" s="77"/>
      <c r="J29" s="113"/>
      <c r="K29" s="78"/>
      <c r="L29" s="79"/>
      <c r="M29" s="77"/>
      <c r="N29" s="79"/>
      <c r="O29" s="77"/>
    </row>
    <row r="30" spans="1:15" ht="18" customHeight="1" thickBot="1">
      <c r="A30" s="149" t="s">
        <v>31</v>
      </c>
      <c r="B30" s="150" t="s">
        <v>32</v>
      </c>
      <c r="C30" s="151"/>
      <c r="D30" s="145">
        <f aca="true" t="shared" si="6" ref="D30:O30">SUM(D31:D37)</f>
        <v>326</v>
      </c>
      <c r="E30" s="152">
        <f t="shared" si="6"/>
        <v>326</v>
      </c>
      <c r="F30" s="143">
        <f t="shared" si="6"/>
        <v>102</v>
      </c>
      <c r="G30" s="152">
        <f t="shared" si="6"/>
        <v>224</v>
      </c>
      <c r="H30" s="145">
        <f>SUM(J30:O30)</f>
        <v>224</v>
      </c>
      <c r="I30" s="146">
        <f t="shared" si="6"/>
        <v>127</v>
      </c>
      <c r="J30" s="153">
        <f t="shared" si="6"/>
        <v>34</v>
      </c>
      <c r="K30" s="143">
        <f t="shared" si="6"/>
        <v>38</v>
      </c>
      <c r="L30" s="144">
        <f t="shared" si="6"/>
        <v>36</v>
      </c>
      <c r="M30" s="146">
        <f t="shared" si="6"/>
        <v>80</v>
      </c>
      <c r="N30" s="144">
        <f t="shared" si="6"/>
        <v>36</v>
      </c>
      <c r="O30" s="146">
        <f t="shared" si="6"/>
        <v>0</v>
      </c>
    </row>
    <row r="31" spans="1:15" ht="21.75" customHeight="1">
      <c r="A31" s="39" t="s">
        <v>33</v>
      </c>
      <c r="B31" s="128" t="s">
        <v>160</v>
      </c>
      <c r="C31" s="130" t="s">
        <v>87</v>
      </c>
      <c r="D31" s="110">
        <f aca="true" t="shared" si="7" ref="D31:D37">SUM(G31,F31)</f>
        <v>50</v>
      </c>
      <c r="E31" s="1">
        <v>50</v>
      </c>
      <c r="F31" s="35">
        <v>14</v>
      </c>
      <c r="G31" s="3">
        <f aca="true" t="shared" si="8" ref="G31:G37">SUM(J31:O31)</f>
        <v>36</v>
      </c>
      <c r="H31" s="1">
        <v>36</v>
      </c>
      <c r="I31" s="2">
        <v>23</v>
      </c>
      <c r="J31" s="110"/>
      <c r="K31" s="35"/>
      <c r="L31" s="33">
        <v>36</v>
      </c>
      <c r="M31" s="2"/>
      <c r="N31" s="3"/>
      <c r="O31" s="10"/>
    </row>
    <row r="32" spans="1:15" ht="19.5" customHeight="1">
      <c r="A32" s="32" t="s">
        <v>34</v>
      </c>
      <c r="B32" s="127" t="s">
        <v>103</v>
      </c>
      <c r="C32" s="131" t="s">
        <v>20</v>
      </c>
      <c r="D32" s="110">
        <f t="shared" si="7"/>
        <v>50</v>
      </c>
      <c r="E32" s="1">
        <v>50</v>
      </c>
      <c r="F32" s="35">
        <v>14</v>
      </c>
      <c r="G32" s="3">
        <f t="shared" si="8"/>
        <v>36</v>
      </c>
      <c r="H32" s="1">
        <v>36</v>
      </c>
      <c r="I32" s="2">
        <v>18</v>
      </c>
      <c r="J32" s="110"/>
      <c r="K32" s="35"/>
      <c r="L32" s="3"/>
      <c r="M32" s="2"/>
      <c r="N32" s="3">
        <v>36</v>
      </c>
      <c r="O32" s="10"/>
    </row>
    <row r="33" spans="1:15" ht="19.5" customHeight="1">
      <c r="A33" s="32" t="s">
        <v>35</v>
      </c>
      <c r="B33" s="127" t="s">
        <v>104</v>
      </c>
      <c r="C33" s="131" t="s">
        <v>36</v>
      </c>
      <c r="D33" s="110">
        <f t="shared" si="7"/>
        <v>50</v>
      </c>
      <c r="E33" s="1">
        <v>50</v>
      </c>
      <c r="F33" s="35">
        <v>14</v>
      </c>
      <c r="G33" s="3">
        <f t="shared" si="8"/>
        <v>36</v>
      </c>
      <c r="H33" s="1">
        <v>36</v>
      </c>
      <c r="I33" s="2">
        <v>18</v>
      </c>
      <c r="J33" s="110">
        <v>17</v>
      </c>
      <c r="K33" s="37">
        <v>19</v>
      </c>
      <c r="L33" s="3"/>
      <c r="M33" s="2"/>
      <c r="N33" s="3"/>
      <c r="O33" s="10"/>
    </row>
    <row r="34" spans="1:15" ht="23.25" customHeight="1" hidden="1">
      <c r="A34" s="32"/>
      <c r="B34" s="127"/>
      <c r="C34" s="131" t="s">
        <v>108</v>
      </c>
      <c r="D34" s="110">
        <f t="shared" si="7"/>
        <v>0</v>
      </c>
      <c r="E34" s="1">
        <v>0</v>
      </c>
      <c r="F34" s="35">
        <v>0</v>
      </c>
      <c r="G34" s="3">
        <f t="shared" si="8"/>
        <v>0</v>
      </c>
      <c r="H34" s="1">
        <v>0</v>
      </c>
      <c r="I34" s="2"/>
      <c r="J34" s="110">
        <v>0</v>
      </c>
      <c r="K34" s="35">
        <v>0</v>
      </c>
      <c r="L34" s="3"/>
      <c r="M34" s="2"/>
      <c r="N34" s="3"/>
      <c r="O34" s="10"/>
    </row>
    <row r="35" spans="1:15" ht="17.25" customHeight="1">
      <c r="A35" s="32" t="s">
        <v>37</v>
      </c>
      <c r="B35" s="127" t="s">
        <v>105</v>
      </c>
      <c r="C35" s="131" t="s">
        <v>36</v>
      </c>
      <c r="D35" s="110">
        <f t="shared" si="7"/>
        <v>59</v>
      </c>
      <c r="E35" s="1">
        <v>59</v>
      </c>
      <c r="F35" s="35">
        <v>23</v>
      </c>
      <c r="G35" s="3">
        <f t="shared" si="8"/>
        <v>36</v>
      </c>
      <c r="H35" s="1">
        <v>36</v>
      </c>
      <c r="I35" s="2">
        <v>18</v>
      </c>
      <c r="J35" s="110">
        <v>17</v>
      </c>
      <c r="K35" s="37">
        <v>19</v>
      </c>
      <c r="L35" s="3"/>
      <c r="M35" s="2"/>
      <c r="N35" s="3"/>
      <c r="O35" s="10"/>
    </row>
    <row r="36" spans="1:15" ht="20.25" customHeight="1">
      <c r="A36" s="32" t="s">
        <v>38</v>
      </c>
      <c r="B36" s="127" t="s">
        <v>106</v>
      </c>
      <c r="C36" s="131" t="s">
        <v>27</v>
      </c>
      <c r="D36" s="110">
        <f t="shared" si="7"/>
        <v>71</v>
      </c>
      <c r="E36" s="1">
        <v>71</v>
      </c>
      <c r="F36" s="35">
        <v>23</v>
      </c>
      <c r="G36" s="3">
        <f t="shared" si="8"/>
        <v>48</v>
      </c>
      <c r="H36" s="1">
        <v>48</v>
      </c>
      <c r="I36" s="2">
        <v>26</v>
      </c>
      <c r="J36" s="110"/>
      <c r="K36" s="35"/>
      <c r="L36" s="3"/>
      <c r="M36" s="2">
        <v>48</v>
      </c>
      <c r="N36" s="3"/>
      <c r="O36" s="10"/>
    </row>
    <row r="37" spans="1:15" ht="17.25" customHeight="1" thickBot="1">
      <c r="A37" s="40" t="s">
        <v>107</v>
      </c>
      <c r="B37" s="129" t="s">
        <v>39</v>
      </c>
      <c r="C37" s="132" t="s">
        <v>27</v>
      </c>
      <c r="D37" s="110">
        <f t="shared" si="7"/>
        <v>46</v>
      </c>
      <c r="E37" s="1">
        <v>46</v>
      </c>
      <c r="F37" s="35">
        <v>14</v>
      </c>
      <c r="G37" s="3">
        <f t="shared" si="8"/>
        <v>32</v>
      </c>
      <c r="H37" s="1">
        <v>32</v>
      </c>
      <c r="I37" s="2">
        <v>24</v>
      </c>
      <c r="J37" s="110"/>
      <c r="K37" s="35"/>
      <c r="L37" s="3"/>
      <c r="M37" s="2">
        <v>32</v>
      </c>
      <c r="N37" s="3"/>
      <c r="O37" s="10"/>
    </row>
    <row r="38" spans="1:18" ht="21" customHeight="1">
      <c r="A38" s="154" t="s">
        <v>40</v>
      </c>
      <c r="B38" s="154" t="s">
        <v>41</v>
      </c>
      <c r="C38" s="155"/>
      <c r="D38" s="156">
        <f aca="true" t="shared" si="9" ref="D38:O38">SUM(D39,D43,D44,D47,D48,D52,D53,D58,D59)</f>
        <v>2034</v>
      </c>
      <c r="E38" s="156">
        <f t="shared" si="9"/>
        <v>2038</v>
      </c>
      <c r="F38" s="157">
        <f t="shared" si="9"/>
        <v>196</v>
      </c>
      <c r="G38" s="158">
        <f t="shared" si="9"/>
        <v>1838</v>
      </c>
      <c r="H38" s="159">
        <f t="shared" si="9"/>
        <v>1822</v>
      </c>
      <c r="I38" s="160">
        <f t="shared" si="9"/>
        <v>1561</v>
      </c>
      <c r="J38" s="161">
        <f t="shared" si="9"/>
        <v>151</v>
      </c>
      <c r="K38" s="157">
        <f t="shared" si="9"/>
        <v>211</v>
      </c>
      <c r="L38" s="158">
        <f t="shared" si="9"/>
        <v>120</v>
      </c>
      <c r="M38" s="160">
        <f t="shared" si="9"/>
        <v>231</v>
      </c>
      <c r="N38" s="162">
        <f t="shared" si="9"/>
        <v>369</v>
      </c>
      <c r="O38" s="160">
        <f t="shared" si="9"/>
        <v>756</v>
      </c>
      <c r="R38" s="54" t="s">
        <v>131</v>
      </c>
    </row>
    <row r="39" spans="1:15" ht="21" customHeight="1" thickBot="1">
      <c r="A39" s="163" t="s">
        <v>42</v>
      </c>
      <c r="B39" s="164" t="s">
        <v>43</v>
      </c>
      <c r="C39" s="165"/>
      <c r="D39" s="166">
        <f aca="true" t="shared" si="10" ref="D39:L39">SUM(D40,D45,D49,D55)</f>
        <v>612</v>
      </c>
      <c r="E39" s="166">
        <f t="shared" si="10"/>
        <v>616</v>
      </c>
      <c r="F39" s="137">
        <f t="shared" si="10"/>
        <v>196</v>
      </c>
      <c r="G39" s="138">
        <f t="shared" si="10"/>
        <v>416</v>
      </c>
      <c r="H39" s="136">
        <f t="shared" si="10"/>
        <v>418</v>
      </c>
      <c r="I39" s="139">
        <f t="shared" si="10"/>
        <v>145</v>
      </c>
      <c r="J39" s="167">
        <f t="shared" si="10"/>
        <v>49</v>
      </c>
      <c r="K39" s="137">
        <f t="shared" si="10"/>
        <v>55</v>
      </c>
      <c r="L39" s="138">
        <f t="shared" si="10"/>
        <v>36</v>
      </c>
      <c r="M39" s="139">
        <f>SUM(M40,M45,M49,M55)</f>
        <v>87</v>
      </c>
      <c r="N39" s="168">
        <f>SUM(N40,N45,N49,N55)</f>
        <v>189</v>
      </c>
      <c r="O39" s="139">
        <f>SUM(O40,O45,O49,O55)</f>
        <v>0</v>
      </c>
    </row>
    <row r="40" spans="1:17" ht="19.5" customHeight="1">
      <c r="A40" s="169" t="s">
        <v>44</v>
      </c>
      <c r="B40" s="170" t="s">
        <v>159</v>
      </c>
      <c r="C40" s="171" t="s">
        <v>157</v>
      </c>
      <c r="D40" s="172">
        <f aca="true" t="shared" si="11" ref="D40:O40">SUM(D41:D42)</f>
        <v>207</v>
      </c>
      <c r="E40" s="173">
        <f t="shared" si="11"/>
        <v>207</v>
      </c>
      <c r="F40" s="174">
        <f t="shared" si="11"/>
        <v>66</v>
      </c>
      <c r="G40" s="175">
        <f t="shared" si="11"/>
        <v>141</v>
      </c>
      <c r="H40" s="172">
        <f t="shared" si="11"/>
        <v>141</v>
      </c>
      <c r="I40" s="176">
        <f t="shared" si="11"/>
        <v>63</v>
      </c>
      <c r="J40" s="177">
        <f t="shared" si="11"/>
        <v>17</v>
      </c>
      <c r="K40" s="174">
        <f t="shared" si="11"/>
        <v>23</v>
      </c>
      <c r="L40" s="175">
        <f t="shared" si="11"/>
        <v>16</v>
      </c>
      <c r="M40" s="176">
        <f t="shared" si="11"/>
        <v>23</v>
      </c>
      <c r="N40" s="175">
        <f t="shared" si="11"/>
        <v>62</v>
      </c>
      <c r="O40" s="176">
        <f t="shared" si="11"/>
        <v>0</v>
      </c>
      <c r="Q40" s="55"/>
    </row>
    <row r="41" spans="1:17" ht="19.5" customHeight="1">
      <c r="A41" s="27" t="s">
        <v>45</v>
      </c>
      <c r="B41" s="32" t="s">
        <v>158</v>
      </c>
      <c r="C41" s="26" t="s">
        <v>155</v>
      </c>
      <c r="D41" s="1">
        <f>SUM(G41,F41)</f>
        <v>207</v>
      </c>
      <c r="E41" s="1">
        <v>207</v>
      </c>
      <c r="F41" s="35">
        <v>66</v>
      </c>
      <c r="G41" s="3">
        <f>SUM(J41:O41)</f>
        <v>141</v>
      </c>
      <c r="H41" s="1">
        <v>141</v>
      </c>
      <c r="I41" s="2">
        <v>63</v>
      </c>
      <c r="J41" s="110">
        <v>17</v>
      </c>
      <c r="K41" s="105">
        <v>23</v>
      </c>
      <c r="L41" s="3">
        <v>16</v>
      </c>
      <c r="M41" s="2">
        <v>23</v>
      </c>
      <c r="N41" s="33">
        <v>62</v>
      </c>
      <c r="O41" s="10"/>
      <c r="Q41" s="55"/>
    </row>
    <row r="42" spans="1:17" ht="30.75" customHeight="1" hidden="1">
      <c r="A42" s="27"/>
      <c r="B42" s="28"/>
      <c r="C42" s="26"/>
      <c r="D42" s="29">
        <f>SUM(G42,F42)</f>
        <v>0</v>
      </c>
      <c r="E42" s="29">
        <v>0</v>
      </c>
      <c r="F42" s="31">
        <v>0</v>
      </c>
      <c r="G42" s="3">
        <f>SUM(J42:O42)</f>
        <v>0</v>
      </c>
      <c r="H42" s="1">
        <v>0</v>
      </c>
      <c r="I42" s="10">
        <v>0</v>
      </c>
      <c r="J42" s="114">
        <v>0</v>
      </c>
      <c r="K42" s="31">
        <v>0</v>
      </c>
      <c r="L42" s="11">
        <v>0</v>
      </c>
      <c r="M42" s="10">
        <v>0</v>
      </c>
      <c r="N42" s="11">
        <v>0</v>
      </c>
      <c r="O42" s="10">
        <v>0</v>
      </c>
      <c r="Q42" s="55"/>
    </row>
    <row r="43" spans="1:17" ht="21.75" customHeight="1">
      <c r="A43" s="27" t="s">
        <v>46</v>
      </c>
      <c r="B43" s="19" t="s">
        <v>47</v>
      </c>
      <c r="C43" s="26" t="s">
        <v>20</v>
      </c>
      <c r="D43" s="29">
        <f>SUM(G43,F43)</f>
        <v>282</v>
      </c>
      <c r="E43" s="29">
        <v>282</v>
      </c>
      <c r="F43" s="31"/>
      <c r="G43" s="3">
        <f>SUM(J43:O43)</f>
        <v>282</v>
      </c>
      <c r="H43" s="1">
        <v>282</v>
      </c>
      <c r="I43" s="10">
        <v>276</v>
      </c>
      <c r="J43" s="114">
        <v>84</v>
      </c>
      <c r="K43" s="31">
        <v>78</v>
      </c>
      <c r="L43" s="11">
        <v>42</v>
      </c>
      <c r="M43" s="10">
        <v>36</v>
      </c>
      <c r="N43" s="11">
        <v>42</v>
      </c>
      <c r="O43" s="10"/>
      <c r="Q43" s="56"/>
    </row>
    <row r="44" spans="1:17" ht="20.25" customHeight="1">
      <c r="A44" s="27" t="s">
        <v>48</v>
      </c>
      <c r="B44" s="19" t="s">
        <v>49</v>
      </c>
      <c r="C44" s="26" t="s">
        <v>154</v>
      </c>
      <c r="D44" s="29">
        <f>SUM(G44,F44)</f>
        <v>192</v>
      </c>
      <c r="E44" s="29">
        <v>192</v>
      </c>
      <c r="F44" s="31"/>
      <c r="G44" s="3">
        <f>SUM(J44:O44)</f>
        <v>192</v>
      </c>
      <c r="H44" s="1">
        <v>192</v>
      </c>
      <c r="I44" s="10">
        <v>192</v>
      </c>
      <c r="J44" s="114"/>
      <c r="K44" s="31"/>
      <c r="L44" s="11"/>
      <c r="M44" s="10"/>
      <c r="N44" s="11"/>
      <c r="O44" s="10">
        <v>192</v>
      </c>
      <c r="Q44" s="57"/>
    </row>
    <row r="45" spans="1:17" ht="15.75" customHeight="1">
      <c r="A45" s="178" t="s">
        <v>97</v>
      </c>
      <c r="B45" s="169" t="s">
        <v>109</v>
      </c>
      <c r="C45" s="171" t="s">
        <v>101</v>
      </c>
      <c r="D45" s="172">
        <f aca="true" t="shared" si="12" ref="D45:O45">SUM(D46:D46)</f>
        <v>88</v>
      </c>
      <c r="E45" s="172">
        <f t="shared" si="12"/>
        <v>88</v>
      </c>
      <c r="F45" s="174">
        <f t="shared" si="12"/>
        <v>28</v>
      </c>
      <c r="G45" s="175">
        <f t="shared" si="12"/>
        <v>60</v>
      </c>
      <c r="H45" s="172">
        <f t="shared" si="12"/>
        <v>60</v>
      </c>
      <c r="I45" s="176">
        <f t="shared" si="12"/>
        <v>36</v>
      </c>
      <c r="J45" s="177">
        <f t="shared" si="12"/>
        <v>0</v>
      </c>
      <c r="K45" s="174">
        <f t="shared" si="12"/>
        <v>0</v>
      </c>
      <c r="L45" s="175">
        <f t="shared" si="12"/>
        <v>0</v>
      </c>
      <c r="M45" s="176">
        <f t="shared" si="12"/>
        <v>23</v>
      </c>
      <c r="N45" s="175">
        <f t="shared" si="12"/>
        <v>37</v>
      </c>
      <c r="O45" s="176">
        <f t="shared" si="12"/>
        <v>0</v>
      </c>
      <c r="Q45" s="56"/>
    </row>
    <row r="46" spans="1:17" ht="21.75" customHeight="1">
      <c r="A46" s="27" t="s">
        <v>98</v>
      </c>
      <c r="B46" s="19" t="s">
        <v>110</v>
      </c>
      <c r="C46" s="5" t="s">
        <v>155</v>
      </c>
      <c r="D46" s="29">
        <f>SUM(G46,F46)</f>
        <v>88</v>
      </c>
      <c r="E46" s="29">
        <v>88</v>
      </c>
      <c r="F46" s="31">
        <v>28</v>
      </c>
      <c r="G46" s="3">
        <f>SUM(J46:O46)</f>
        <v>60</v>
      </c>
      <c r="H46" s="1">
        <v>60</v>
      </c>
      <c r="I46" s="10">
        <v>36</v>
      </c>
      <c r="J46" s="114"/>
      <c r="K46" s="31"/>
      <c r="L46" s="11"/>
      <c r="M46" s="10">
        <v>23</v>
      </c>
      <c r="N46" s="126">
        <v>37</v>
      </c>
      <c r="O46" s="10"/>
      <c r="Q46" s="56"/>
    </row>
    <row r="47" spans="1:18" ht="18" customHeight="1">
      <c r="A47" s="27" t="s">
        <v>99</v>
      </c>
      <c r="B47" s="19" t="s">
        <v>47</v>
      </c>
      <c r="C47" s="5" t="s">
        <v>20</v>
      </c>
      <c r="D47" s="29">
        <f>SUM(G47,F47)</f>
        <v>72</v>
      </c>
      <c r="E47" s="29">
        <v>72</v>
      </c>
      <c r="F47" s="31"/>
      <c r="G47" s="3">
        <f>SUM(J47:O47)</f>
        <v>72</v>
      </c>
      <c r="H47" s="1">
        <v>72</v>
      </c>
      <c r="I47" s="10">
        <v>72</v>
      </c>
      <c r="J47" s="114"/>
      <c r="K47" s="31"/>
      <c r="L47" s="11"/>
      <c r="M47" s="10">
        <v>36</v>
      </c>
      <c r="N47" s="11">
        <v>36</v>
      </c>
      <c r="O47" s="10"/>
      <c r="Q47" s="56"/>
      <c r="R47" s="56"/>
    </row>
    <row r="48" spans="1:18" ht="18" customHeight="1">
      <c r="A48" s="27" t="s">
        <v>100</v>
      </c>
      <c r="B48" s="19" t="s">
        <v>50</v>
      </c>
      <c r="C48" s="26" t="s">
        <v>154</v>
      </c>
      <c r="D48" s="29">
        <f>SUM(G48,F48)</f>
        <v>156</v>
      </c>
      <c r="E48" s="29">
        <v>156</v>
      </c>
      <c r="F48" s="31"/>
      <c r="G48" s="3">
        <f>SUM(J48:O48)</f>
        <v>156</v>
      </c>
      <c r="H48" s="1">
        <v>156</v>
      </c>
      <c r="I48" s="10">
        <v>156</v>
      </c>
      <c r="J48" s="114"/>
      <c r="K48" s="31"/>
      <c r="L48" s="11"/>
      <c r="M48" s="10"/>
      <c r="N48" s="11"/>
      <c r="O48" s="10">
        <v>156</v>
      </c>
      <c r="Q48" s="56"/>
      <c r="R48" s="57"/>
    </row>
    <row r="49" spans="1:18" ht="17.25" customHeight="1">
      <c r="A49" s="178" t="s">
        <v>92</v>
      </c>
      <c r="B49" s="169" t="s">
        <v>111</v>
      </c>
      <c r="C49" s="171" t="s">
        <v>157</v>
      </c>
      <c r="D49" s="172">
        <f aca="true" t="shared" si="13" ref="D49:O49">SUM(D50:D51)</f>
        <v>88</v>
      </c>
      <c r="E49" s="172">
        <f t="shared" si="13"/>
        <v>88</v>
      </c>
      <c r="F49" s="174">
        <f t="shared" si="13"/>
        <v>28</v>
      </c>
      <c r="G49" s="175">
        <f t="shared" si="13"/>
        <v>60</v>
      </c>
      <c r="H49" s="172">
        <f t="shared" si="13"/>
        <v>60</v>
      </c>
      <c r="I49" s="176">
        <f t="shared" si="13"/>
        <v>23</v>
      </c>
      <c r="J49" s="177">
        <f t="shared" si="13"/>
        <v>0</v>
      </c>
      <c r="K49" s="174">
        <f t="shared" si="13"/>
        <v>0</v>
      </c>
      <c r="L49" s="175">
        <f t="shared" si="13"/>
        <v>0</v>
      </c>
      <c r="M49" s="176">
        <f t="shared" si="13"/>
        <v>20</v>
      </c>
      <c r="N49" s="175">
        <f t="shared" si="13"/>
        <v>40</v>
      </c>
      <c r="O49" s="176">
        <f t="shared" si="13"/>
        <v>0</v>
      </c>
      <c r="Q49" s="56"/>
      <c r="R49" s="56"/>
    </row>
    <row r="50" spans="1:18" ht="20.25" customHeight="1">
      <c r="A50" s="27" t="s">
        <v>93</v>
      </c>
      <c r="B50" s="19" t="s">
        <v>113</v>
      </c>
      <c r="C50" s="5" t="s">
        <v>156</v>
      </c>
      <c r="D50" s="29">
        <f>SUM(G50,F50)</f>
        <v>88</v>
      </c>
      <c r="E50" s="29">
        <v>88</v>
      </c>
      <c r="F50" s="31">
        <v>28</v>
      </c>
      <c r="G50" s="3">
        <f>SUM(J50:O50)</f>
        <v>60</v>
      </c>
      <c r="H50" s="1">
        <v>60</v>
      </c>
      <c r="I50" s="10">
        <v>23</v>
      </c>
      <c r="J50" s="114"/>
      <c r="K50" s="31"/>
      <c r="L50" s="11"/>
      <c r="M50" s="10">
        <v>20</v>
      </c>
      <c r="N50" s="126">
        <v>40</v>
      </c>
      <c r="O50" s="10"/>
      <c r="Q50" s="56"/>
      <c r="R50" s="56"/>
    </row>
    <row r="51" spans="1:17" ht="35.25" customHeight="1" hidden="1">
      <c r="A51" s="27"/>
      <c r="B51" s="19"/>
      <c r="C51" s="5" t="s">
        <v>88</v>
      </c>
      <c r="D51" s="29">
        <f>SUM(G51,F51)</f>
        <v>0</v>
      </c>
      <c r="E51" s="29">
        <v>0</v>
      </c>
      <c r="F51" s="31">
        <v>0</v>
      </c>
      <c r="G51" s="3">
        <f>SUM(J51:O51)</f>
        <v>0</v>
      </c>
      <c r="H51" s="1">
        <v>0</v>
      </c>
      <c r="I51" s="10">
        <v>0</v>
      </c>
      <c r="J51" s="114"/>
      <c r="K51" s="31"/>
      <c r="L51" s="11"/>
      <c r="M51" s="10">
        <v>0</v>
      </c>
      <c r="N51" s="11">
        <v>0</v>
      </c>
      <c r="O51" s="10">
        <v>0</v>
      </c>
      <c r="Q51" s="56"/>
    </row>
    <row r="52" spans="1:17" ht="19.5" customHeight="1">
      <c r="A52" s="27" t="s">
        <v>135</v>
      </c>
      <c r="B52" s="19" t="s">
        <v>47</v>
      </c>
      <c r="C52" s="5" t="s">
        <v>88</v>
      </c>
      <c r="D52" s="29">
        <f>SUM(G52,F52)</f>
        <v>108</v>
      </c>
      <c r="E52" s="29">
        <v>108</v>
      </c>
      <c r="F52" s="31"/>
      <c r="G52" s="3">
        <f>SUM(J52:O52)</f>
        <v>108</v>
      </c>
      <c r="H52" s="1">
        <v>108</v>
      </c>
      <c r="I52" s="10">
        <v>108</v>
      </c>
      <c r="J52" s="114"/>
      <c r="K52" s="31"/>
      <c r="L52" s="11"/>
      <c r="M52" s="10">
        <v>36</v>
      </c>
      <c r="N52" s="11">
        <v>36</v>
      </c>
      <c r="O52" s="10">
        <v>36</v>
      </c>
      <c r="Q52" s="57"/>
    </row>
    <row r="53" spans="1:17" ht="22.5" customHeight="1">
      <c r="A53" s="27" t="s">
        <v>136</v>
      </c>
      <c r="B53" s="19" t="s">
        <v>50</v>
      </c>
      <c r="C53" s="5" t="s">
        <v>154</v>
      </c>
      <c r="D53" s="29">
        <f>SUM(G53,F53)</f>
        <v>156</v>
      </c>
      <c r="E53" s="29">
        <v>156</v>
      </c>
      <c r="F53" s="31"/>
      <c r="G53" s="3">
        <f>SUM(J53:O53)</f>
        <v>156</v>
      </c>
      <c r="H53" s="1">
        <v>156</v>
      </c>
      <c r="I53" s="10">
        <v>156</v>
      </c>
      <c r="J53" s="114"/>
      <c r="K53" s="31"/>
      <c r="L53" s="11"/>
      <c r="M53" s="10"/>
      <c r="N53" s="11"/>
      <c r="O53" s="10">
        <v>156</v>
      </c>
      <c r="P53" s="58"/>
      <c r="Q53" s="56"/>
    </row>
    <row r="54" spans="1:17" ht="24" customHeight="1" hidden="1" thickBot="1">
      <c r="A54" s="27"/>
      <c r="B54" s="19"/>
      <c r="C54" s="5"/>
      <c r="D54" s="29"/>
      <c r="E54" s="29"/>
      <c r="F54" s="31"/>
      <c r="G54" s="3"/>
      <c r="H54" s="1"/>
      <c r="I54" s="10"/>
      <c r="J54" s="114"/>
      <c r="K54" s="31"/>
      <c r="L54" s="11"/>
      <c r="M54" s="10"/>
      <c r="N54" s="11"/>
      <c r="O54" s="10"/>
      <c r="Q54" s="56"/>
    </row>
    <row r="55" spans="1:18" ht="17.25" customHeight="1">
      <c r="A55" s="178" t="s">
        <v>112</v>
      </c>
      <c r="B55" s="169" t="s">
        <v>161</v>
      </c>
      <c r="C55" s="171" t="s">
        <v>157</v>
      </c>
      <c r="D55" s="172">
        <f aca="true" t="shared" si="14" ref="D55:O55">SUM(D56:D57)</f>
        <v>229</v>
      </c>
      <c r="E55" s="172">
        <f t="shared" si="14"/>
        <v>233</v>
      </c>
      <c r="F55" s="174">
        <f t="shared" si="14"/>
        <v>74</v>
      </c>
      <c r="G55" s="175">
        <f t="shared" si="14"/>
        <v>155</v>
      </c>
      <c r="H55" s="172">
        <f t="shared" si="14"/>
        <v>157</v>
      </c>
      <c r="I55" s="176">
        <f t="shared" si="14"/>
        <v>23</v>
      </c>
      <c r="J55" s="177">
        <f t="shared" si="14"/>
        <v>32</v>
      </c>
      <c r="K55" s="174">
        <f t="shared" si="14"/>
        <v>32</v>
      </c>
      <c r="L55" s="175">
        <f t="shared" si="14"/>
        <v>20</v>
      </c>
      <c r="M55" s="176">
        <f t="shared" si="14"/>
        <v>21</v>
      </c>
      <c r="N55" s="175">
        <f t="shared" si="14"/>
        <v>50</v>
      </c>
      <c r="O55" s="176">
        <f t="shared" si="14"/>
        <v>0</v>
      </c>
      <c r="Q55" s="56"/>
      <c r="R55" s="56"/>
    </row>
    <row r="56" spans="1:18" ht="23.25" customHeight="1">
      <c r="A56" s="27" t="s">
        <v>127</v>
      </c>
      <c r="B56" s="19" t="s">
        <v>114</v>
      </c>
      <c r="C56" s="5" t="s">
        <v>156</v>
      </c>
      <c r="D56" s="29">
        <f>SUM(G56,F56)</f>
        <v>229</v>
      </c>
      <c r="E56" s="29">
        <v>233</v>
      </c>
      <c r="F56" s="31">
        <v>74</v>
      </c>
      <c r="G56" s="3">
        <f>SUM(J56:O56)</f>
        <v>155</v>
      </c>
      <c r="H56" s="1">
        <v>157</v>
      </c>
      <c r="I56" s="10">
        <v>23</v>
      </c>
      <c r="J56" s="114">
        <v>32</v>
      </c>
      <c r="K56" s="31">
        <v>32</v>
      </c>
      <c r="L56" s="11">
        <v>20</v>
      </c>
      <c r="M56" s="10">
        <v>21</v>
      </c>
      <c r="N56" s="126">
        <v>50</v>
      </c>
      <c r="O56" s="10"/>
      <c r="Q56" s="56"/>
      <c r="R56" s="56"/>
    </row>
    <row r="57" spans="1:17" ht="35.25" customHeight="1" hidden="1">
      <c r="A57" s="27"/>
      <c r="B57" s="19"/>
      <c r="C57" s="5" t="s">
        <v>88</v>
      </c>
      <c r="D57" s="29">
        <f>SUM(G57,F57)</f>
        <v>0</v>
      </c>
      <c r="E57" s="29">
        <v>0</v>
      </c>
      <c r="F57" s="31">
        <v>0</v>
      </c>
      <c r="G57" s="3">
        <f>SUM(J57:O57)</f>
        <v>0</v>
      </c>
      <c r="H57" s="1">
        <v>0</v>
      </c>
      <c r="I57" s="10">
        <v>0</v>
      </c>
      <c r="J57" s="114">
        <v>0</v>
      </c>
      <c r="K57" s="31">
        <v>0</v>
      </c>
      <c r="L57" s="11">
        <v>0</v>
      </c>
      <c r="M57" s="10">
        <v>0</v>
      </c>
      <c r="N57" s="11">
        <v>0</v>
      </c>
      <c r="O57" s="10">
        <v>0</v>
      </c>
      <c r="Q57" s="56"/>
    </row>
    <row r="58" spans="1:17" ht="21.75" customHeight="1">
      <c r="A58" s="27" t="s">
        <v>133</v>
      </c>
      <c r="B58" s="19" t="s">
        <v>47</v>
      </c>
      <c r="C58" s="5" t="s">
        <v>88</v>
      </c>
      <c r="D58" s="29">
        <f>SUM(G58,F58)</f>
        <v>294</v>
      </c>
      <c r="E58" s="29">
        <v>294</v>
      </c>
      <c r="F58" s="31"/>
      <c r="G58" s="3">
        <f>SUM(J58:O58)</f>
        <v>294</v>
      </c>
      <c r="H58" s="1">
        <v>276</v>
      </c>
      <c r="I58" s="10">
        <v>294</v>
      </c>
      <c r="J58" s="114">
        <v>18</v>
      </c>
      <c r="K58" s="31">
        <v>78</v>
      </c>
      <c r="L58" s="11">
        <v>42</v>
      </c>
      <c r="M58" s="10">
        <v>36</v>
      </c>
      <c r="N58" s="11">
        <v>66</v>
      </c>
      <c r="O58" s="10">
        <v>54</v>
      </c>
      <c r="Q58" s="57"/>
    </row>
    <row r="59" spans="1:15" ht="19.5" customHeight="1" thickBot="1">
      <c r="A59" s="27" t="s">
        <v>134</v>
      </c>
      <c r="B59" s="19" t="s">
        <v>50</v>
      </c>
      <c r="C59" s="5" t="s">
        <v>154</v>
      </c>
      <c r="D59" s="29">
        <f>SUM(G59,F59)</f>
        <v>162</v>
      </c>
      <c r="E59" s="29">
        <v>162</v>
      </c>
      <c r="F59" s="31"/>
      <c r="G59" s="3">
        <f>SUM(J59:O59)</f>
        <v>162</v>
      </c>
      <c r="H59" s="1">
        <v>162</v>
      </c>
      <c r="I59" s="10">
        <v>162</v>
      </c>
      <c r="J59" s="114"/>
      <c r="K59" s="31"/>
      <c r="L59" s="11"/>
      <c r="M59" s="10"/>
      <c r="N59" s="11"/>
      <c r="O59" s="10">
        <v>162</v>
      </c>
    </row>
    <row r="60" spans="1:15" ht="16.5" thickBot="1">
      <c r="A60" s="150" t="s">
        <v>51</v>
      </c>
      <c r="B60" s="179" t="s">
        <v>25</v>
      </c>
      <c r="C60" s="180" t="s">
        <v>52</v>
      </c>
      <c r="D60" s="181">
        <f>SUM(G60,F60)</f>
        <v>124</v>
      </c>
      <c r="E60" s="181">
        <v>124</v>
      </c>
      <c r="F60" s="182">
        <v>62</v>
      </c>
      <c r="G60" s="183">
        <f>SUM(J60:O60)</f>
        <v>62</v>
      </c>
      <c r="H60" s="184">
        <v>78</v>
      </c>
      <c r="I60" s="185">
        <v>62</v>
      </c>
      <c r="J60" s="186" t="s">
        <v>137</v>
      </c>
      <c r="K60" s="182"/>
      <c r="L60" s="187"/>
      <c r="M60" s="185">
        <v>46</v>
      </c>
      <c r="N60" s="187">
        <v>16</v>
      </c>
      <c r="O60" s="185"/>
    </row>
    <row r="61" spans="1:15" ht="15.75" customHeight="1" thickBot="1">
      <c r="A61" s="87"/>
      <c r="B61" s="88"/>
      <c r="C61" s="89"/>
      <c r="D61" s="81">
        <f>SUM(D7,D30,D38,D60)</f>
        <v>5562</v>
      </c>
      <c r="E61" s="81">
        <f>SUM(E7,E30,E38,E60)</f>
        <v>5566</v>
      </c>
      <c r="F61" s="82">
        <f>SUM(F7,F30,F38,F60)</f>
        <v>1386</v>
      </c>
      <c r="G61" s="98">
        <f>SUM(G7,G30,G38,G60)</f>
        <v>4176</v>
      </c>
      <c r="H61" s="81">
        <v>4176</v>
      </c>
      <c r="I61" s="99">
        <f aca="true" t="shared" si="15" ref="I61:O61">SUM(I7,I30,I38,I60)</f>
        <v>1962</v>
      </c>
      <c r="J61" s="107">
        <f t="shared" si="15"/>
        <v>612</v>
      </c>
      <c r="K61" s="82">
        <f t="shared" si="15"/>
        <v>828</v>
      </c>
      <c r="L61" s="98">
        <f t="shared" si="15"/>
        <v>576</v>
      </c>
      <c r="M61" s="99">
        <f t="shared" si="15"/>
        <v>828</v>
      </c>
      <c r="N61" s="98">
        <f t="shared" si="15"/>
        <v>576</v>
      </c>
      <c r="O61" s="99">
        <f t="shared" si="15"/>
        <v>756</v>
      </c>
    </row>
    <row r="62" spans="1:18" ht="10.5" customHeight="1" hidden="1" thickBot="1">
      <c r="A62" s="50"/>
      <c r="B62" s="51"/>
      <c r="C62" s="52"/>
      <c r="D62" s="59"/>
      <c r="E62" s="59"/>
      <c r="F62" s="59"/>
      <c r="G62" s="60"/>
      <c r="H62" s="61"/>
      <c r="I62" s="62"/>
      <c r="J62" s="63"/>
      <c r="K62" s="115"/>
      <c r="L62" s="63"/>
      <c r="M62" s="64"/>
      <c r="N62" s="63"/>
      <c r="O62" s="64"/>
      <c r="R62" s="65"/>
    </row>
    <row r="63" spans="1:15" ht="21.75" customHeight="1" thickBot="1">
      <c r="A63" s="90" t="s">
        <v>53</v>
      </c>
      <c r="B63" s="90" t="s">
        <v>54</v>
      </c>
      <c r="C63" s="90"/>
      <c r="D63" s="91"/>
      <c r="E63" s="91"/>
      <c r="F63" s="91"/>
      <c r="G63" s="92"/>
      <c r="H63" s="91"/>
      <c r="I63" s="93"/>
      <c r="J63" s="6"/>
      <c r="K63" s="117"/>
      <c r="L63" s="103"/>
      <c r="M63" s="118"/>
      <c r="N63" s="103"/>
      <c r="O63" s="80" t="s">
        <v>91</v>
      </c>
    </row>
    <row r="64" spans="1:17" ht="18.75" customHeight="1" thickBot="1">
      <c r="A64" s="209" t="s">
        <v>55</v>
      </c>
      <c r="B64" s="209"/>
      <c r="C64" s="209"/>
      <c r="D64" s="209"/>
      <c r="E64" s="209"/>
      <c r="F64" s="209"/>
      <c r="G64" s="210" t="s">
        <v>56</v>
      </c>
      <c r="H64" s="220" t="s">
        <v>149</v>
      </c>
      <c r="I64" s="220"/>
      <c r="J64" s="69" t="s">
        <v>125</v>
      </c>
      <c r="K64" s="116" t="s">
        <v>122</v>
      </c>
      <c r="L64" s="69" t="s">
        <v>123</v>
      </c>
      <c r="M64" s="70" t="s">
        <v>126</v>
      </c>
      <c r="N64" s="69" t="s">
        <v>130</v>
      </c>
      <c r="O64" s="70"/>
      <c r="Q64" s="67"/>
    </row>
    <row r="65" spans="1:17" ht="21.75" customHeight="1" thickBot="1">
      <c r="A65" s="209"/>
      <c r="B65" s="209"/>
      <c r="C65" s="209"/>
      <c r="D65" s="209"/>
      <c r="E65" s="209"/>
      <c r="F65" s="209"/>
      <c r="G65" s="210"/>
      <c r="H65" s="220" t="s">
        <v>57</v>
      </c>
      <c r="I65" s="220"/>
      <c r="J65" s="69" t="s">
        <v>124</v>
      </c>
      <c r="K65" s="116" t="s">
        <v>121</v>
      </c>
      <c r="L65" s="69" t="s">
        <v>120</v>
      </c>
      <c r="M65" s="119">
        <v>144</v>
      </c>
      <c r="N65" s="69" t="s">
        <v>129</v>
      </c>
      <c r="O65" s="70" t="s">
        <v>132</v>
      </c>
      <c r="P65" s="66"/>
      <c r="Q65" s="68"/>
    </row>
    <row r="66" spans="1:16" ht="19.5" customHeight="1" thickBot="1">
      <c r="A66" s="221" t="s">
        <v>152</v>
      </c>
      <c r="B66" s="222"/>
      <c r="C66" s="222"/>
      <c r="D66" s="222"/>
      <c r="E66" s="222"/>
      <c r="F66" s="223"/>
      <c r="G66" s="210"/>
      <c r="H66" s="220" t="s">
        <v>58</v>
      </c>
      <c r="I66" s="220"/>
      <c r="J66" s="69"/>
      <c r="K66" s="116"/>
      <c r="L66" s="69"/>
      <c r="M66" s="70"/>
      <c r="N66" s="69"/>
      <c r="O66" s="70" t="s">
        <v>128</v>
      </c>
      <c r="P66" s="56"/>
    </row>
    <row r="67" spans="1:16" ht="19.5" customHeight="1" thickBot="1">
      <c r="A67" s="224"/>
      <c r="B67" s="225"/>
      <c r="C67" s="225"/>
      <c r="D67" s="225"/>
      <c r="E67" s="225"/>
      <c r="F67" s="226"/>
      <c r="G67" s="210"/>
      <c r="H67" s="230" t="s">
        <v>150</v>
      </c>
      <c r="I67" s="230"/>
      <c r="J67" s="133"/>
      <c r="K67" s="120">
        <v>2</v>
      </c>
      <c r="L67" s="133" t="s">
        <v>60</v>
      </c>
      <c r="M67" s="134" t="s">
        <v>90</v>
      </c>
      <c r="N67" s="133" t="s">
        <v>60</v>
      </c>
      <c r="O67" s="134" t="s">
        <v>60</v>
      </c>
      <c r="P67" s="12"/>
    </row>
    <row r="68" spans="1:16" ht="15.75" customHeight="1" thickBot="1">
      <c r="A68" s="224"/>
      <c r="B68" s="225"/>
      <c r="C68" s="225"/>
      <c r="D68" s="225"/>
      <c r="E68" s="225"/>
      <c r="F68" s="226"/>
      <c r="G68" s="210"/>
      <c r="H68" s="220" t="s">
        <v>81</v>
      </c>
      <c r="I68" s="220"/>
      <c r="J68" s="69" t="s">
        <v>59</v>
      </c>
      <c r="K68" s="116" t="s">
        <v>59</v>
      </c>
      <c r="L68" s="69" t="s">
        <v>60</v>
      </c>
      <c r="M68" s="70" t="s">
        <v>61</v>
      </c>
      <c r="N68" s="69" t="s">
        <v>142</v>
      </c>
      <c r="O68" s="70" t="s">
        <v>60</v>
      </c>
      <c r="P68" s="4"/>
    </row>
    <row r="69" spans="1:16" ht="17.25" customHeight="1" thickBot="1">
      <c r="A69" s="227"/>
      <c r="B69" s="228"/>
      <c r="C69" s="228"/>
      <c r="D69" s="228"/>
      <c r="E69" s="228"/>
      <c r="F69" s="229"/>
      <c r="G69" s="210"/>
      <c r="H69" s="231" t="s">
        <v>151</v>
      </c>
      <c r="I69" s="231"/>
      <c r="J69" s="71"/>
      <c r="K69" s="73"/>
      <c r="L69" s="71"/>
      <c r="M69" s="72"/>
      <c r="N69" s="71"/>
      <c r="O69" s="72" t="s">
        <v>59</v>
      </c>
      <c r="P69" s="4"/>
    </row>
    <row r="70" ht="12.75">
      <c r="P70" s="4"/>
    </row>
    <row r="71" ht="12.75">
      <c r="P71" s="4"/>
    </row>
    <row r="72" ht="12.75">
      <c r="N72" s="104"/>
    </row>
  </sheetData>
  <sheetProtection selectLockedCells="1" selectUnlockedCells="1"/>
  <mergeCells count="29">
    <mergeCell ref="A2:O2"/>
    <mergeCell ref="H64:I64"/>
    <mergeCell ref="H65:I65"/>
    <mergeCell ref="A66:F69"/>
    <mergeCell ref="H66:I66"/>
    <mergeCell ref="H67:I67"/>
    <mergeCell ref="H68:I68"/>
    <mergeCell ref="H69:I69"/>
    <mergeCell ref="A7:B7"/>
    <mergeCell ref="A8:B8"/>
    <mergeCell ref="A16:B16"/>
    <mergeCell ref="A24:B24"/>
    <mergeCell ref="A64:F65"/>
    <mergeCell ref="G64:G69"/>
    <mergeCell ref="J4:K4"/>
    <mergeCell ref="D4:D6"/>
    <mergeCell ref="E4:E6"/>
    <mergeCell ref="F4:F6"/>
    <mergeCell ref="G4:I4"/>
    <mergeCell ref="L4:M4"/>
    <mergeCell ref="N4:O4"/>
    <mergeCell ref="G5:G6"/>
    <mergeCell ref="H5:H6"/>
    <mergeCell ref="I5:I6"/>
    <mergeCell ref="A3:A6"/>
    <mergeCell ref="B3:B6"/>
    <mergeCell ref="C3:C6"/>
    <mergeCell ref="D3:I3"/>
    <mergeCell ref="J3:O3"/>
  </mergeCells>
  <printOptions/>
  <pageMargins left="0.2362204724409449" right="0.2362204724409449" top="0.31496062992125984" bottom="0.35433070866141736" header="0.31496062992125984" footer="0.31496062992125984"/>
  <pageSetup horizontalDpi="600" verticalDpi="600" orientation="landscape" paperSize="9" scale="70" r:id="rId1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2017-10-23T12:01:44Z</cp:lastPrinted>
  <dcterms:modified xsi:type="dcterms:W3CDTF">2018-04-28T08:35:03Z</dcterms:modified>
  <cp:category/>
  <cp:version/>
  <cp:contentType/>
  <cp:contentStatus/>
</cp:coreProperties>
</file>