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УП-ТРАКт.-14-17" sheetId="1" r:id="rId1"/>
    <sheet name="Лист2" sheetId="2" r:id="rId2"/>
    <sheet name="Лист3" sheetId="3" r:id="rId3"/>
  </sheets>
  <definedNames>
    <definedName name="_edn1">'УП-ТРАКт.-14-17'!$A$57</definedName>
    <definedName name="_ednref1">'УП-ТРАКт.-14-17'!$C$2</definedName>
    <definedName name="_xlnm.Print_Area" localSheetId="0">'УП-ТРАКт.-14-17'!$A$1:$O$56</definedName>
  </definedNames>
  <calcPr fullCalcOnLoad="1"/>
</workbook>
</file>

<file path=xl/sharedStrings.xml><?xml version="1.0" encoding="utf-8"?>
<sst xmlns="http://schemas.openxmlformats.org/spreadsheetml/2006/main" count="159" uniqueCount="138">
  <si>
    <t>Индекс</t>
  </si>
  <si>
    <t>Наименование циклов, дисциплин, профессиональных модулей, МДК, практик</t>
  </si>
  <si>
    <t>Формы    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</si>
  <si>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</si>
  <si>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</si>
  <si>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max</t>
  </si>
  <si>
    <t>СРС</t>
  </si>
  <si>
    <t>Обязательная аудиторная</t>
  </si>
  <si>
    <t>I курс</t>
  </si>
  <si>
    <t>II курс</t>
  </si>
  <si>
    <t>III курс</t>
  </si>
  <si>
    <t>всего занятий</t>
  </si>
  <si>
    <t>в т. ч. лаб. и практ. Занятий</t>
  </si>
  <si>
    <t>1 сем.</t>
  </si>
  <si>
    <t>2 сем.</t>
  </si>
  <si>
    <t>3 сем.</t>
  </si>
  <si>
    <t>4 сем.</t>
  </si>
  <si>
    <t>5 сем.</t>
  </si>
  <si>
    <t>6 сем.</t>
  </si>
  <si>
    <t>17 нед.</t>
  </si>
  <si>
    <t>24 нед.</t>
  </si>
  <si>
    <t>17 нед</t>
  </si>
  <si>
    <t>24 нед</t>
  </si>
  <si>
    <t>О.00</t>
  </si>
  <si>
    <t>Общеобразовательный цикл</t>
  </si>
  <si>
    <t>9ДЗ/3Э</t>
  </si>
  <si>
    <t>ОДб.00</t>
  </si>
  <si>
    <t>Базовые дисциплины</t>
  </si>
  <si>
    <t>ОДб.01</t>
  </si>
  <si>
    <t>Русский язык</t>
  </si>
  <si>
    <t xml:space="preserve">     -,Э</t>
  </si>
  <si>
    <t>ОДб.02</t>
  </si>
  <si>
    <t xml:space="preserve">Литература </t>
  </si>
  <si>
    <t>-,-,-,-,ДЗ</t>
  </si>
  <si>
    <t>ОДб.03</t>
  </si>
  <si>
    <t>Иностранный язык</t>
  </si>
  <si>
    <t>-,-,-ДЗ</t>
  </si>
  <si>
    <t>ОДб.04</t>
  </si>
  <si>
    <t xml:space="preserve">История </t>
  </si>
  <si>
    <t>-,-,ДЭ</t>
  </si>
  <si>
    <t>ОДб.05</t>
  </si>
  <si>
    <t>Обществознание (включая экономику и право)</t>
  </si>
  <si>
    <t xml:space="preserve">   </t>
  </si>
  <si>
    <t>ОДб.06</t>
  </si>
  <si>
    <t xml:space="preserve">Химия </t>
  </si>
  <si>
    <t>-,-,ДЗ</t>
  </si>
  <si>
    <t>ОДб.07</t>
  </si>
  <si>
    <t>Биология</t>
  </si>
  <si>
    <t>ОДб.08</t>
  </si>
  <si>
    <t>Физическая культура</t>
  </si>
  <si>
    <t>З,З,З,ДЗ</t>
  </si>
  <si>
    <t>ОДб.09</t>
  </si>
  <si>
    <t>Основы безопасности жизнедеятельности</t>
  </si>
  <si>
    <t>-,-,-,ДЗ</t>
  </si>
  <si>
    <t>ОДб.10</t>
  </si>
  <si>
    <t xml:space="preserve">Кубановедение </t>
  </si>
  <si>
    <t>-,ДЗ</t>
  </si>
  <si>
    <t>Одб.11</t>
  </si>
  <si>
    <t>Основы бюджетной грамотности</t>
  </si>
  <si>
    <t>ОДп.00</t>
  </si>
  <si>
    <t>Профильные дисциплины</t>
  </si>
  <si>
    <t>ОДп.11</t>
  </si>
  <si>
    <t xml:space="preserve">Математика </t>
  </si>
  <si>
    <t>-,-,-,Э</t>
  </si>
  <si>
    <t>ОДп.12</t>
  </si>
  <si>
    <t>Информатика и ИКТ</t>
  </si>
  <si>
    <t>ОДп.13</t>
  </si>
  <si>
    <t>Физика</t>
  </si>
  <si>
    <t>-,-,-,-.Э</t>
  </si>
  <si>
    <t>ОП.00</t>
  </si>
  <si>
    <t xml:space="preserve">Общепрофессиональный цикл </t>
  </si>
  <si>
    <t>3ДЗ/2Э</t>
  </si>
  <si>
    <t>ОП.01</t>
  </si>
  <si>
    <t>Основы технического черчения</t>
  </si>
  <si>
    <t>ОП.02</t>
  </si>
  <si>
    <t>Основы материаловедения и технология общеслесарных работ</t>
  </si>
  <si>
    <t>ОП.03</t>
  </si>
  <si>
    <t>Техническая механика с основами технических измерений</t>
  </si>
  <si>
    <t>-,Э</t>
  </si>
  <si>
    <t>ОП.04</t>
  </si>
  <si>
    <t>Основы электротехники</t>
  </si>
  <si>
    <t>ОП.05</t>
  </si>
  <si>
    <t>Безопасность жизнедеятельности</t>
  </si>
  <si>
    <t>П.00</t>
  </si>
  <si>
    <t xml:space="preserve">Профессиональный цикл </t>
  </si>
  <si>
    <t>1З/3ДЗ/1Эк/ 1э(к)к</t>
  </si>
  <si>
    <t>ПМ.00</t>
  </si>
  <si>
    <t>Профессиональные модули</t>
  </si>
  <si>
    <t>1ДЗ/1Эк/ 1э(к)к</t>
  </si>
  <si>
    <t>ПМ.01</t>
  </si>
  <si>
    <t>Эксплуатация и техническое обслуживание сельскохозяйственных машин и оборудования</t>
  </si>
  <si>
    <t>Э(к)к</t>
  </si>
  <si>
    <t>МДК.01.01</t>
  </si>
  <si>
    <t>Технологии механизированных работ в сельском хозяйстве</t>
  </si>
  <si>
    <t>-,-,-,Эк</t>
  </si>
  <si>
    <t>МДК 01.02</t>
  </si>
  <si>
    <t>УП.01</t>
  </si>
  <si>
    <t>Учебная практика</t>
  </si>
  <si>
    <t>ПП.01</t>
  </si>
  <si>
    <t>Производственная практика</t>
  </si>
  <si>
    <t>-,-,-.-,З</t>
  </si>
  <si>
    <t>ПМ.02</t>
  </si>
  <si>
    <t>Транспортировка грузов и перевозка пассажиров</t>
  </si>
  <si>
    <t>МДК.02.01</t>
  </si>
  <si>
    <t>Теоретическая подготовка водителей автомобилей категорий «В» и «С»</t>
  </si>
  <si>
    <t>УП.02</t>
  </si>
  <si>
    <t>ПП.02</t>
  </si>
  <si>
    <t xml:space="preserve">Производственная практика </t>
  </si>
  <si>
    <t>0</t>
  </si>
  <si>
    <t>ФК.00</t>
  </si>
  <si>
    <t>-,-,-,З,ДЗ</t>
  </si>
  <si>
    <t>1З/15ДЗ/6Э/ 1э(к)к</t>
  </si>
  <si>
    <t>ГИА</t>
  </si>
  <si>
    <t>Государственная итоговая аттестация</t>
  </si>
  <si>
    <t>1 нед.</t>
  </si>
  <si>
    <r>
      <t>Консультации</t>
    </r>
    <r>
      <rPr>
        <sz val="11"/>
        <color indexed="8"/>
        <rFont val="Times New Roman"/>
        <family val="1"/>
      </rPr>
      <t xml:space="preserve"> на учебную группу по 100 часов в год (всего 250 час.)</t>
    </r>
  </si>
  <si>
    <t>Всего</t>
  </si>
  <si>
    <t>Дисциплин, МДК</t>
  </si>
  <si>
    <t>809</t>
  </si>
  <si>
    <t>528</t>
  </si>
  <si>
    <t>744</t>
  </si>
  <si>
    <t>114</t>
  </si>
  <si>
    <t>УП</t>
  </si>
  <si>
    <t>36</t>
  </si>
  <si>
    <t>48</t>
  </si>
  <si>
    <t>Государственная (итоговая) аттестация с 18.01.2017г  по 24.01.2017 г:                          защита выпускной квалификационной работы</t>
  </si>
  <si>
    <t>ПП</t>
  </si>
  <si>
    <t>384</t>
  </si>
  <si>
    <t>экзаменов</t>
  </si>
  <si>
    <t>1</t>
  </si>
  <si>
    <t>2</t>
  </si>
  <si>
    <t xml:space="preserve">диф.зачетов </t>
  </si>
  <si>
    <t>4</t>
  </si>
  <si>
    <t>6</t>
  </si>
  <si>
    <t>5</t>
  </si>
  <si>
    <t xml:space="preserve">зачетов </t>
  </si>
  <si>
    <t>-,ДЗ'</t>
  </si>
  <si>
    <t>План учебного процесса для основной профессиональной образовательной программы по профессии 110800.02 Тракторист-машинист сельскохозяйственного производства (2014-2017 уч.год)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</si>
</sst>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56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top" textRotation="90"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left" vertical="top" wrapText="1"/>
    </xf>
    <xf numFmtId="0" fontId="11" fillId="38" borderId="17" xfId="0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0" fontId="11" fillId="38" borderId="16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12" fillId="38" borderId="15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justify"/>
    </xf>
    <xf numFmtId="0" fontId="7" fillId="33" borderId="30" xfId="0" applyFont="1" applyFill="1" applyBorder="1" applyAlignment="1">
      <alignment horizontal="left" vertical="top" wrapText="1"/>
    </xf>
    <xf numFmtId="0" fontId="2" fillId="33" borderId="31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left" vertical="top" wrapText="1"/>
    </xf>
    <xf numFmtId="0" fontId="2" fillId="33" borderId="38" xfId="0" applyFont="1" applyFill="1" applyBorder="1" applyAlignment="1">
      <alignment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left" vertical="top" wrapText="1"/>
    </xf>
    <xf numFmtId="0" fontId="16" fillId="39" borderId="0" xfId="0" applyFont="1" applyFill="1" applyAlignment="1">
      <alignment horizontal="left" vertical="top" wrapText="1"/>
    </xf>
    <xf numFmtId="49" fontId="17" fillId="35" borderId="25" xfId="0" applyNumberFormat="1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 wrapText="1"/>
    </xf>
    <xf numFmtId="0" fontId="7" fillId="37" borderId="33" xfId="0" applyFont="1" applyFill="1" applyBorder="1" applyAlignment="1">
      <alignment horizontal="center" vertical="center" wrapText="1"/>
    </xf>
    <xf numFmtId="0" fontId="7" fillId="39" borderId="2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top" wrapText="1"/>
    </xf>
    <xf numFmtId="0" fontId="11" fillId="34" borderId="47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4" fillId="40" borderId="25" xfId="0" applyFont="1" applyFill="1" applyBorder="1" applyAlignment="1">
      <alignment horizontal="left" vertical="top" wrapText="1"/>
    </xf>
    <xf numFmtId="49" fontId="14" fillId="36" borderId="25" xfId="0" applyNumberFormat="1" applyFont="1" applyFill="1" applyBorder="1" applyAlignment="1">
      <alignment horizontal="center" vertical="center" wrapText="1"/>
    </xf>
    <xf numFmtId="0" fontId="18" fillId="40" borderId="17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 vertical="center" wrapText="1"/>
    </xf>
    <xf numFmtId="0" fontId="18" fillId="40" borderId="16" xfId="0" applyFont="1" applyFill="1" applyBorder="1" applyAlignment="1">
      <alignment horizontal="center" vertical="center" wrapText="1"/>
    </xf>
    <xf numFmtId="0" fontId="18" fillId="40" borderId="15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2" fillId="40" borderId="25" xfId="0" applyFont="1" applyFill="1" applyBorder="1" applyAlignment="1">
      <alignment horizontal="left" vertical="top" wrapText="1"/>
    </xf>
    <xf numFmtId="0" fontId="19" fillId="39" borderId="25" xfId="0" applyFont="1" applyFill="1" applyBorder="1" applyAlignment="1">
      <alignment horizontal="left" vertical="top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49" fontId="14" fillId="40" borderId="25" xfId="0" applyNumberFormat="1" applyFont="1" applyFill="1" applyBorder="1" applyAlignment="1">
      <alignment horizontal="center" vertical="center" wrapText="1"/>
    </xf>
    <xf numFmtId="49" fontId="17" fillId="39" borderId="25" xfId="0" applyNumberFormat="1" applyFont="1" applyFill="1" applyBorder="1" applyAlignment="1">
      <alignment horizontal="center" vertical="center" wrapText="1"/>
    </xf>
    <xf numFmtId="0" fontId="7" fillId="39" borderId="49" xfId="0" applyFont="1" applyFill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left" vertical="top" wrapText="1"/>
    </xf>
    <xf numFmtId="49" fontId="7" fillId="33" borderId="19" xfId="0" applyNumberFormat="1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4" borderId="50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left" vertical="top" wrapText="1"/>
    </xf>
    <xf numFmtId="0" fontId="9" fillId="36" borderId="37" xfId="0" applyFont="1" applyFill="1" applyBorder="1" applyAlignment="1">
      <alignment horizontal="left" vertical="top" wrapText="1"/>
    </xf>
    <xf numFmtId="49" fontId="7" fillId="36" borderId="37" xfId="0" applyNumberFormat="1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6" borderId="44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left" vertical="top" wrapText="1"/>
    </xf>
    <xf numFmtId="0" fontId="9" fillId="34" borderId="25" xfId="0" applyFont="1" applyFill="1" applyBorder="1" applyAlignment="1">
      <alignment horizontal="left" vertical="top" wrapText="1"/>
    </xf>
    <xf numFmtId="49" fontId="7" fillId="34" borderId="25" xfId="0" applyNumberFormat="1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0" fillId="34" borderId="47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49" fontId="12" fillId="39" borderId="15" xfId="0" applyNumberFormat="1" applyFont="1" applyFill="1" applyBorder="1" applyAlignment="1">
      <alignment horizontal="center" vertical="center" wrapText="1"/>
    </xf>
    <xf numFmtId="49" fontId="12" fillId="39" borderId="16" xfId="0" applyNumberFormat="1" applyFont="1" applyFill="1" applyBorder="1" applyAlignment="1">
      <alignment horizontal="center" vertical="center" wrapText="1"/>
    </xf>
    <xf numFmtId="49" fontId="12" fillId="39" borderId="17" xfId="0" applyNumberFormat="1" applyFont="1" applyFill="1" applyBorder="1" applyAlignment="1">
      <alignment horizontal="center" vertical="center" wrapText="1"/>
    </xf>
    <xf numFmtId="49" fontId="18" fillId="41" borderId="15" xfId="0" applyNumberFormat="1" applyFont="1" applyFill="1" applyBorder="1" applyAlignment="1">
      <alignment horizontal="center" vertical="center" wrapText="1"/>
    </xf>
    <xf numFmtId="49" fontId="18" fillId="41" borderId="16" xfId="0" applyNumberFormat="1" applyFont="1" applyFill="1" applyBorder="1" applyAlignment="1">
      <alignment horizontal="center" vertical="center" wrapText="1"/>
    </xf>
    <xf numFmtId="49" fontId="18" fillId="41" borderId="17" xfId="0" applyNumberFormat="1" applyFont="1" applyFill="1" applyBorder="1" applyAlignment="1">
      <alignment horizontal="center" vertical="center" wrapText="1"/>
    </xf>
    <xf numFmtId="0" fontId="18" fillId="41" borderId="17" xfId="0" applyNumberFormat="1" applyFont="1" applyFill="1" applyBorder="1" applyAlignment="1">
      <alignment horizontal="center" vertical="center" wrapText="1"/>
    </xf>
    <xf numFmtId="49" fontId="12" fillId="41" borderId="16" xfId="0" applyNumberFormat="1" applyFont="1" applyFill="1" applyBorder="1" applyAlignment="1">
      <alignment horizontal="center" vertical="center" wrapText="1"/>
    </xf>
    <xf numFmtId="49" fontId="12" fillId="35" borderId="15" xfId="0" applyNumberFormat="1" applyFont="1" applyFill="1" applyBorder="1" applyAlignment="1">
      <alignment horizontal="center" vertical="center" wrapText="1"/>
    </xf>
    <xf numFmtId="49" fontId="12" fillId="35" borderId="16" xfId="0" applyNumberFormat="1" applyFont="1" applyFill="1" applyBorder="1" applyAlignment="1">
      <alignment horizontal="center" vertical="center" wrapText="1"/>
    </xf>
    <xf numFmtId="49" fontId="12" fillId="35" borderId="17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49" fontId="12" fillId="36" borderId="15" xfId="0" applyNumberFormat="1" applyFont="1" applyFill="1" applyBorder="1" applyAlignment="1">
      <alignment horizontal="center" vertical="center" wrapText="1"/>
    </xf>
    <xf numFmtId="49" fontId="12" fillId="36" borderId="16" xfId="0" applyNumberFormat="1" applyFont="1" applyFill="1" applyBorder="1" applyAlignment="1">
      <alignment horizontal="center" vertical="center" wrapText="1"/>
    </xf>
    <xf numFmtId="49" fontId="12" fillId="36" borderId="17" xfId="0" applyNumberFormat="1" applyFont="1" applyFill="1" applyBorder="1" applyAlignment="1">
      <alignment horizontal="center" vertical="center" wrapText="1"/>
    </xf>
    <xf numFmtId="49" fontId="12" fillId="36" borderId="45" xfId="0" applyNumberFormat="1" applyFont="1" applyFill="1" applyBorder="1" applyAlignment="1">
      <alignment horizontal="center" vertical="center" wrapText="1"/>
    </xf>
    <xf numFmtId="49" fontId="12" fillId="36" borderId="44" xfId="0" applyNumberFormat="1" applyFont="1" applyFill="1" applyBorder="1" applyAlignment="1">
      <alignment horizontal="center" vertical="center" wrapText="1"/>
    </xf>
    <xf numFmtId="49" fontId="12" fillId="36" borderId="52" xfId="0" applyNumberFormat="1" applyFont="1" applyFill="1" applyBorder="1" applyAlignment="1">
      <alignment horizontal="center" vertical="center" wrapText="1"/>
    </xf>
    <xf numFmtId="49" fontId="12" fillId="36" borderId="53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9" fillId="42" borderId="25" xfId="0" applyFont="1" applyFill="1" applyBorder="1" applyAlignment="1">
      <alignment horizontal="left" vertical="top" wrapText="1"/>
    </xf>
    <xf numFmtId="0" fontId="11" fillId="43" borderId="25" xfId="0" applyFont="1" applyFill="1" applyBorder="1" applyAlignment="1">
      <alignment horizontal="center" vertical="center" wrapText="1"/>
    </xf>
    <xf numFmtId="0" fontId="12" fillId="42" borderId="25" xfId="0" applyFont="1" applyFill="1" applyBorder="1" applyAlignment="1">
      <alignment horizontal="left" vertical="top" wrapText="1"/>
    </xf>
    <xf numFmtId="0" fontId="12" fillId="43" borderId="25" xfId="0" applyFont="1" applyFill="1" applyBorder="1" applyAlignment="1">
      <alignment horizontal="left" vertical="top" wrapText="1"/>
    </xf>
    <xf numFmtId="0" fontId="12" fillId="43" borderId="25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justify"/>
    </xf>
    <xf numFmtId="0" fontId="14" fillId="0" borderId="25" xfId="0" applyFont="1" applyFill="1" applyBorder="1" applyAlignment="1" quotePrefix="1">
      <alignment horizontal="center" vertical="center" wrapText="1"/>
    </xf>
    <xf numFmtId="0" fontId="12" fillId="44" borderId="25" xfId="0" applyFont="1" applyFill="1" applyBorder="1" applyAlignment="1">
      <alignment horizontal="left" vertical="top" wrapText="1"/>
    </xf>
    <xf numFmtId="49" fontId="17" fillId="0" borderId="25" xfId="0" applyNumberFormat="1" applyFont="1" applyFill="1" applyBorder="1" applyAlignment="1">
      <alignment horizontal="center" vertical="center" wrapText="1"/>
    </xf>
    <xf numFmtId="49" fontId="14" fillId="45" borderId="25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center" vertical="center" textRotation="90" wrapText="1"/>
    </xf>
    <xf numFmtId="0" fontId="2" fillId="39" borderId="17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34" borderId="27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top" textRotation="90" wrapText="1"/>
    </xf>
    <xf numFmtId="0" fontId="2" fillId="0" borderId="30" xfId="0" applyFont="1" applyBorder="1" applyAlignment="1">
      <alignment horizontal="center" vertical="top" wrapText="1"/>
    </xf>
    <xf numFmtId="0" fontId="4" fillId="0" borderId="30" xfId="42" applyNumberFormat="1" applyFont="1" applyFill="1" applyBorder="1" applyAlignment="1" applyProtection="1">
      <alignment horizontal="center" vertical="top" wrapText="1"/>
      <protection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FF23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view="pageBreakPreview" zoomScale="60" zoomScaleNormal="70" zoomScalePageLayoutView="0" workbookViewId="0" topLeftCell="A1">
      <selection activeCell="H21" sqref="H21"/>
    </sheetView>
  </sheetViews>
  <sheetFormatPr defaultColWidth="11.625" defaultRowHeight="12.75"/>
  <cols>
    <col min="1" max="1" width="11.625" style="1" customWidth="1"/>
    <col min="2" max="2" width="44.125" style="0" customWidth="1"/>
    <col min="3" max="3" width="11.625" style="0" customWidth="1"/>
    <col min="4" max="4" width="9.125" style="0" customWidth="1"/>
    <col min="5" max="5" width="7.75390625" style="0" customWidth="1"/>
    <col min="6" max="6" width="10.125" style="0" customWidth="1"/>
    <col min="7" max="7" width="10.25390625" style="0" customWidth="1"/>
    <col min="8" max="8" width="8.375" style="0" customWidth="1"/>
    <col min="9" max="9" width="10.875" style="0" customWidth="1"/>
    <col min="10" max="10" width="10.625" style="0" customWidth="1"/>
    <col min="11" max="11" width="9.875" style="0" customWidth="1"/>
    <col min="12" max="12" width="9.375" style="0" customWidth="1"/>
    <col min="13" max="13" width="10.25390625" style="0" customWidth="1"/>
    <col min="14" max="14" width="9.875" style="0" customWidth="1"/>
    <col min="15" max="15" width="8.75390625" style="0" customWidth="1"/>
  </cols>
  <sheetData>
    <row r="1" spans="1:15" s="3" customFormat="1" ht="49.5" customHeight="1">
      <c r="A1" s="2"/>
      <c r="B1" s="189" t="s">
        <v>137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s="3" customFormat="1" ht="12.75" customHeight="1">
      <c r="A2" s="190" t="s">
        <v>0</v>
      </c>
      <c r="B2" s="191" t="s">
        <v>1</v>
      </c>
      <c r="C2" s="192" t="s">
        <v>2</v>
      </c>
      <c r="D2" s="193" t="s">
        <v>3</v>
      </c>
      <c r="E2" s="193"/>
      <c r="F2" s="193"/>
      <c r="G2" s="193"/>
      <c r="H2" s="193"/>
      <c r="I2" s="193"/>
      <c r="J2" s="194" t="s">
        <v>4</v>
      </c>
      <c r="K2" s="194"/>
      <c r="L2" s="194"/>
      <c r="M2" s="194"/>
      <c r="N2" s="194"/>
      <c r="O2" s="194"/>
    </row>
    <row r="3" spans="1:15" ht="17.25" customHeight="1">
      <c r="A3" s="190"/>
      <c r="B3" s="191"/>
      <c r="C3" s="192"/>
      <c r="D3" s="195" t="s">
        <v>5</v>
      </c>
      <c r="E3" s="196"/>
      <c r="F3" s="195" t="s">
        <v>6</v>
      </c>
      <c r="G3" s="191" t="s">
        <v>7</v>
      </c>
      <c r="H3" s="191"/>
      <c r="I3" s="191"/>
      <c r="J3" s="184" t="s">
        <v>8</v>
      </c>
      <c r="K3" s="184"/>
      <c r="L3" s="184" t="s">
        <v>9</v>
      </c>
      <c r="M3" s="184"/>
      <c r="N3" s="185" t="s">
        <v>10</v>
      </c>
      <c r="O3" s="185"/>
    </row>
    <row r="4" spans="1:15" ht="12.75" customHeight="1">
      <c r="A4" s="190"/>
      <c r="B4" s="191"/>
      <c r="C4" s="192"/>
      <c r="D4" s="195"/>
      <c r="E4" s="196"/>
      <c r="F4" s="195"/>
      <c r="G4" s="186" t="s">
        <v>11</v>
      </c>
      <c r="H4" s="187"/>
      <c r="I4" s="188" t="s">
        <v>12</v>
      </c>
      <c r="J4" s="5" t="s">
        <v>13</v>
      </c>
      <c r="K4" s="4" t="s">
        <v>14</v>
      </c>
      <c r="L4" s="6" t="s">
        <v>15</v>
      </c>
      <c r="M4" s="6" t="s">
        <v>16</v>
      </c>
      <c r="N4" s="5" t="s">
        <v>17</v>
      </c>
      <c r="O4" s="4" t="s">
        <v>18</v>
      </c>
    </row>
    <row r="5" spans="1:15" ht="12.75">
      <c r="A5" s="190"/>
      <c r="B5" s="191"/>
      <c r="C5" s="192"/>
      <c r="D5" s="195"/>
      <c r="E5" s="196"/>
      <c r="F5" s="195"/>
      <c r="G5" s="186"/>
      <c r="H5" s="187"/>
      <c r="I5" s="188"/>
      <c r="J5" s="7" t="s">
        <v>19</v>
      </c>
      <c r="K5" s="8" t="s">
        <v>20</v>
      </c>
      <c r="L5" s="9" t="s">
        <v>21</v>
      </c>
      <c r="M5" s="9" t="s">
        <v>22</v>
      </c>
      <c r="N5" s="7" t="s">
        <v>19</v>
      </c>
      <c r="O5" s="8">
        <v>0</v>
      </c>
    </row>
    <row r="6" spans="1:15" ht="14.25">
      <c r="A6" s="10" t="s">
        <v>23</v>
      </c>
      <c r="B6" s="11" t="s">
        <v>24</v>
      </c>
      <c r="C6" s="12" t="s">
        <v>25</v>
      </c>
      <c r="D6" s="13">
        <f aca="true" t="shared" si="0" ref="D6:O6">SUM(D8:D22)</f>
        <v>3078</v>
      </c>
      <c r="E6" s="14">
        <f t="shared" si="0"/>
        <v>3078</v>
      </c>
      <c r="F6" s="13">
        <f t="shared" si="0"/>
        <v>1026</v>
      </c>
      <c r="G6" s="15">
        <f t="shared" si="0"/>
        <v>2052</v>
      </c>
      <c r="H6" s="16">
        <f t="shared" si="0"/>
        <v>2052</v>
      </c>
      <c r="I6" s="17">
        <f t="shared" si="0"/>
        <v>354</v>
      </c>
      <c r="J6" s="18">
        <f t="shared" si="0"/>
        <v>497</v>
      </c>
      <c r="K6" s="17">
        <f t="shared" si="0"/>
        <v>631</v>
      </c>
      <c r="L6" s="13">
        <f t="shared" si="0"/>
        <v>437</v>
      </c>
      <c r="M6" s="13">
        <f t="shared" si="0"/>
        <v>451</v>
      </c>
      <c r="N6" s="18">
        <f t="shared" si="0"/>
        <v>36</v>
      </c>
      <c r="O6" s="17">
        <f t="shared" si="0"/>
        <v>0</v>
      </c>
    </row>
    <row r="7" spans="1:15" ht="20.25" customHeight="1">
      <c r="A7" s="19" t="s">
        <v>26</v>
      </c>
      <c r="B7" s="20" t="s">
        <v>27</v>
      </c>
      <c r="C7" s="21"/>
      <c r="D7" s="22"/>
      <c r="E7" s="23"/>
      <c r="F7" s="22"/>
      <c r="G7" s="24"/>
      <c r="H7" s="25"/>
      <c r="I7" s="26"/>
      <c r="J7" s="27"/>
      <c r="K7" s="26"/>
      <c r="L7" s="22"/>
      <c r="M7" s="22"/>
      <c r="N7" s="27"/>
      <c r="O7" s="26"/>
    </row>
    <row r="8" spans="1:15" ht="17.25" customHeight="1">
      <c r="A8" s="28" t="s">
        <v>28</v>
      </c>
      <c r="B8" s="29" t="s">
        <v>29</v>
      </c>
      <c r="C8" s="157" t="s">
        <v>30</v>
      </c>
      <c r="D8" s="30">
        <f aca="true" t="shared" si="1" ref="D8:D22">SUM(G8,F8)</f>
        <v>117</v>
      </c>
      <c r="E8" s="31">
        <v>117</v>
      </c>
      <c r="F8" s="30">
        <v>39</v>
      </c>
      <c r="G8" s="32">
        <f aca="true" t="shared" si="2" ref="G8:G22">SUM(J8:O8)</f>
        <v>78</v>
      </c>
      <c r="H8" s="25">
        <v>78</v>
      </c>
      <c r="I8" s="33">
        <v>0</v>
      </c>
      <c r="J8" s="34">
        <v>36</v>
      </c>
      <c r="K8" s="35">
        <v>42</v>
      </c>
      <c r="L8" s="30">
        <v>0</v>
      </c>
      <c r="M8" s="30">
        <v>0</v>
      </c>
      <c r="N8" s="34">
        <v>0</v>
      </c>
      <c r="O8" s="33">
        <v>0</v>
      </c>
    </row>
    <row r="9" spans="1:15" ht="21" customHeight="1">
      <c r="A9" s="28" t="s">
        <v>31</v>
      </c>
      <c r="B9" s="37" t="s">
        <v>32</v>
      </c>
      <c r="C9" s="157" t="s">
        <v>33</v>
      </c>
      <c r="D9" s="30">
        <f t="shared" si="1"/>
        <v>293</v>
      </c>
      <c r="E9" s="31">
        <v>293</v>
      </c>
      <c r="F9" s="30">
        <v>98</v>
      </c>
      <c r="G9" s="32">
        <f t="shared" si="2"/>
        <v>195</v>
      </c>
      <c r="H9" s="25">
        <v>195</v>
      </c>
      <c r="I9" s="33">
        <v>0</v>
      </c>
      <c r="J9" s="34">
        <v>34</v>
      </c>
      <c r="K9" s="33">
        <v>48</v>
      </c>
      <c r="L9" s="30">
        <v>48</v>
      </c>
      <c r="M9" s="30">
        <v>48</v>
      </c>
      <c r="N9" s="36">
        <v>17</v>
      </c>
      <c r="O9" s="33">
        <v>0</v>
      </c>
    </row>
    <row r="10" spans="1:15" ht="15.75" customHeight="1">
      <c r="A10" s="28" t="s">
        <v>34</v>
      </c>
      <c r="B10" s="37" t="s">
        <v>35</v>
      </c>
      <c r="C10" s="157" t="s">
        <v>36</v>
      </c>
      <c r="D10" s="38">
        <f t="shared" si="1"/>
        <v>234</v>
      </c>
      <c r="E10" s="39">
        <v>234</v>
      </c>
      <c r="F10" s="38">
        <v>78</v>
      </c>
      <c r="G10" s="32">
        <f t="shared" si="2"/>
        <v>156</v>
      </c>
      <c r="H10" s="40">
        <v>156</v>
      </c>
      <c r="I10" s="41">
        <v>0</v>
      </c>
      <c r="J10" s="34">
        <v>34</v>
      </c>
      <c r="K10" s="33">
        <v>48</v>
      </c>
      <c r="L10" s="30">
        <v>32</v>
      </c>
      <c r="M10" s="42">
        <v>42</v>
      </c>
      <c r="N10" s="34">
        <v>0</v>
      </c>
      <c r="O10" s="33">
        <v>0</v>
      </c>
    </row>
    <row r="11" spans="1:15" ht="15.75">
      <c r="A11" s="28" t="s">
        <v>37</v>
      </c>
      <c r="B11" s="37" t="s">
        <v>38</v>
      </c>
      <c r="C11" s="157" t="s">
        <v>39</v>
      </c>
      <c r="D11" s="30">
        <f t="shared" si="1"/>
        <v>175</v>
      </c>
      <c r="E11" s="31">
        <v>175</v>
      </c>
      <c r="F11" s="30">
        <v>58</v>
      </c>
      <c r="G11" s="32">
        <f t="shared" si="2"/>
        <v>117</v>
      </c>
      <c r="H11" s="25">
        <v>117</v>
      </c>
      <c r="I11" s="33">
        <v>0</v>
      </c>
      <c r="J11" s="34">
        <v>34</v>
      </c>
      <c r="K11" s="33">
        <v>48</v>
      </c>
      <c r="L11" s="43">
        <v>35</v>
      </c>
      <c r="M11" s="30">
        <v>0</v>
      </c>
      <c r="N11" s="34">
        <v>0</v>
      </c>
      <c r="O11" s="33">
        <v>0</v>
      </c>
    </row>
    <row r="12" spans="1:21" ht="27.75" customHeight="1">
      <c r="A12" s="28" t="s">
        <v>40</v>
      </c>
      <c r="B12" s="37" t="s">
        <v>41</v>
      </c>
      <c r="C12" s="157" t="s">
        <v>33</v>
      </c>
      <c r="D12" s="30">
        <f t="shared" si="1"/>
        <v>294</v>
      </c>
      <c r="E12" s="31">
        <v>294</v>
      </c>
      <c r="F12" s="30">
        <v>98</v>
      </c>
      <c r="G12" s="32">
        <f t="shared" si="2"/>
        <v>196</v>
      </c>
      <c r="H12" s="25">
        <v>196</v>
      </c>
      <c r="I12" s="33">
        <v>0</v>
      </c>
      <c r="J12" s="34">
        <v>34</v>
      </c>
      <c r="K12" s="33">
        <v>48</v>
      </c>
      <c r="L12" s="30">
        <v>34</v>
      </c>
      <c r="M12" s="30">
        <v>61</v>
      </c>
      <c r="N12" s="36">
        <v>19</v>
      </c>
      <c r="O12" s="33">
        <v>0</v>
      </c>
      <c r="U12" t="s">
        <v>42</v>
      </c>
    </row>
    <row r="13" spans="1:15" ht="15.75">
      <c r="A13" s="28" t="s">
        <v>43</v>
      </c>
      <c r="B13" s="37" t="s">
        <v>44</v>
      </c>
      <c r="C13" s="157" t="s">
        <v>45</v>
      </c>
      <c r="D13" s="30">
        <f t="shared" si="1"/>
        <v>117</v>
      </c>
      <c r="E13" s="31">
        <v>117</v>
      </c>
      <c r="F13" s="30">
        <v>39</v>
      </c>
      <c r="G13" s="32">
        <f t="shared" si="2"/>
        <v>78</v>
      </c>
      <c r="H13" s="25">
        <v>78</v>
      </c>
      <c r="I13" s="33">
        <v>5</v>
      </c>
      <c r="J13" s="34">
        <v>17</v>
      </c>
      <c r="K13" s="33">
        <v>24</v>
      </c>
      <c r="L13" s="30">
        <v>16</v>
      </c>
      <c r="M13" s="42">
        <v>21</v>
      </c>
      <c r="N13" s="34">
        <v>0</v>
      </c>
      <c r="O13" s="33">
        <v>0</v>
      </c>
    </row>
    <row r="14" spans="1:15" ht="15.75">
      <c r="A14" s="28" t="s">
        <v>46</v>
      </c>
      <c r="B14" s="37" t="s">
        <v>47</v>
      </c>
      <c r="C14" s="157" t="s">
        <v>45</v>
      </c>
      <c r="D14" s="30">
        <f t="shared" si="1"/>
        <v>117</v>
      </c>
      <c r="E14" s="31">
        <v>117</v>
      </c>
      <c r="F14" s="30">
        <v>39</v>
      </c>
      <c r="G14" s="32">
        <f t="shared" si="2"/>
        <v>78</v>
      </c>
      <c r="H14" s="25">
        <v>78</v>
      </c>
      <c r="I14" s="33">
        <v>19</v>
      </c>
      <c r="J14" s="34">
        <v>17</v>
      </c>
      <c r="K14" s="33">
        <v>24</v>
      </c>
      <c r="L14" s="30">
        <v>16</v>
      </c>
      <c r="M14" s="42">
        <v>21</v>
      </c>
      <c r="N14" s="34">
        <v>0</v>
      </c>
      <c r="O14" s="33">
        <v>0</v>
      </c>
    </row>
    <row r="15" spans="1:15" ht="21" customHeight="1">
      <c r="A15" s="28" t="s">
        <v>48</v>
      </c>
      <c r="B15" s="37" t="s">
        <v>49</v>
      </c>
      <c r="C15" s="157" t="s">
        <v>50</v>
      </c>
      <c r="D15" s="30">
        <f t="shared" si="1"/>
        <v>274</v>
      </c>
      <c r="E15" s="31">
        <v>274</v>
      </c>
      <c r="F15" s="30">
        <v>91</v>
      </c>
      <c r="G15" s="32">
        <f t="shared" si="2"/>
        <v>183</v>
      </c>
      <c r="H15" s="25">
        <v>183</v>
      </c>
      <c r="I15" s="33">
        <v>170</v>
      </c>
      <c r="J15" s="34">
        <v>51</v>
      </c>
      <c r="K15" s="33">
        <v>69</v>
      </c>
      <c r="L15" s="30">
        <v>48</v>
      </c>
      <c r="M15" s="30">
        <v>15</v>
      </c>
      <c r="N15" s="34">
        <v>0</v>
      </c>
      <c r="O15" s="33">
        <v>0</v>
      </c>
    </row>
    <row r="16" spans="1:15" ht="20.25" customHeight="1">
      <c r="A16" s="28" t="s">
        <v>51</v>
      </c>
      <c r="B16" s="37" t="s">
        <v>52</v>
      </c>
      <c r="C16" s="157" t="s">
        <v>53</v>
      </c>
      <c r="D16" s="30">
        <f t="shared" si="1"/>
        <v>105</v>
      </c>
      <c r="E16" s="31">
        <v>105</v>
      </c>
      <c r="F16" s="30">
        <v>35</v>
      </c>
      <c r="G16" s="32">
        <f t="shared" si="2"/>
        <v>70</v>
      </c>
      <c r="H16" s="25">
        <v>70</v>
      </c>
      <c r="I16" s="33">
        <v>0</v>
      </c>
      <c r="J16" s="34">
        <v>17</v>
      </c>
      <c r="K16" s="33">
        <v>24</v>
      </c>
      <c r="L16" s="30">
        <v>16</v>
      </c>
      <c r="M16" s="42">
        <v>13</v>
      </c>
      <c r="N16" s="34">
        <v>0</v>
      </c>
      <c r="O16" s="33">
        <v>0</v>
      </c>
    </row>
    <row r="17" spans="1:15" ht="17.25" customHeight="1">
      <c r="A17" s="28" t="s">
        <v>54</v>
      </c>
      <c r="B17" s="37" t="s">
        <v>55</v>
      </c>
      <c r="C17" s="157" t="s">
        <v>56</v>
      </c>
      <c r="D17" s="30">
        <f t="shared" si="1"/>
        <v>85</v>
      </c>
      <c r="E17" s="31">
        <v>85</v>
      </c>
      <c r="F17" s="30">
        <v>28</v>
      </c>
      <c r="G17" s="32">
        <f t="shared" si="2"/>
        <v>57</v>
      </c>
      <c r="H17" s="25">
        <v>57</v>
      </c>
      <c r="I17" s="33">
        <v>0</v>
      </c>
      <c r="J17" s="34">
        <v>36</v>
      </c>
      <c r="K17" s="44">
        <v>21</v>
      </c>
      <c r="L17" s="30">
        <v>0</v>
      </c>
      <c r="M17" s="30">
        <v>0</v>
      </c>
      <c r="N17" s="34">
        <v>0</v>
      </c>
      <c r="O17" s="33">
        <v>0</v>
      </c>
    </row>
    <row r="18" spans="1:15" ht="17.25" customHeight="1">
      <c r="A18" s="28" t="s">
        <v>57</v>
      </c>
      <c r="B18" s="37" t="s">
        <v>58</v>
      </c>
      <c r="C18" s="157" t="s">
        <v>56</v>
      </c>
      <c r="D18" s="30">
        <f t="shared" si="1"/>
        <v>54</v>
      </c>
      <c r="E18" s="31">
        <v>54</v>
      </c>
      <c r="F18" s="30">
        <v>18</v>
      </c>
      <c r="G18" s="32">
        <f t="shared" si="2"/>
        <v>36</v>
      </c>
      <c r="H18" s="25">
        <v>36</v>
      </c>
      <c r="I18" s="33">
        <v>0</v>
      </c>
      <c r="J18" s="34">
        <v>0</v>
      </c>
      <c r="K18" s="44">
        <v>36</v>
      </c>
      <c r="L18" s="30">
        <v>0</v>
      </c>
      <c r="M18" s="30">
        <v>0</v>
      </c>
      <c r="N18" s="34">
        <v>0</v>
      </c>
      <c r="O18" s="33">
        <v>0</v>
      </c>
    </row>
    <row r="19" spans="1:15" ht="21" customHeight="1">
      <c r="A19" s="45" t="s">
        <v>59</v>
      </c>
      <c r="B19" s="158" t="s">
        <v>60</v>
      </c>
      <c r="C19" s="159">
        <v>0</v>
      </c>
      <c r="D19" s="46">
        <f t="shared" si="1"/>
        <v>0</v>
      </c>
      <c r="E19" s="31">
        <v>0</v>
      </c>
      <c r="F19" s="46">
        <v>0</v>
      </c>
      <c r="G19" s="47">
        <f t="shared" si="2"/>
        <v>0</v>
      </c>
      <c r="H19" s="25">
        <v>0</v>
      </c>
      <c r="I19" s="48">
        <v>0</v>
      </c>
      <c r="J19" s="49">
        <v>0</v>
      </c>
      <c r="K19" s="48">
        <v>0</v>
      </c>
      <c r="L19" s="46">
        <v>0</v>
      </c>
      <c r="M19" s="46">
        <v>0</v>
      </c>
      <c r="N19" s="49">
        <v>0</v>
      </c>
      <c r="O19" s="48">
        <v>0</v>
      </c>
    </row>
    <row r="20" spans="1:15" ht="15" customHeight="1">
      <c r="A20" s="50" t="s">
        <v>61</v>
      </c>
      <c r="B20" s="160" t="s">
        <v>62</v>
      </c>
      <c r="C20" s="159" t="s">
        <v>63</v>
      </c>
      <c r="D20" s="46">
        <f t="shared" si="1"/>
        <v>492</v>
      </c>
      <c r="E20" s="31">
        <v>492</v>
      </c>
      <c r="F20" s="46">
        <v>164</v>
      </c>
      <c r="G20" s="47">
        <f t="shared" si="2"/>
        <v>328</v>
      </c>
      <c r="H20" s="25">
        <v>328</v>
      </c>
      <c r="I20" s="48">
        <v>0</v>
      </c>
      <c r="J20" s="49">
        <v>68</v>
      </c>
      <c r="K20" s="48">
        <v>96</v>
      </c>
      <c r="L20" s="46">
        <v>64</v>
      </c>
      <c r="M20" s="43">
        <v>100</v>
      </c>
      <c r="N20" s="49">
        <v>0</v>
      </c>
      <c r="O20" s="48">
        <v>0</v>
      </c>
    </row>
    <row r="21" spans="1:15" ht="18" customHeight="1">
      <c r="A21" s="50" t="s">
        <v>64</v>
      </c>
      <c r="B21" s="161" t="s">
        <v>65</v>
      </c>
      <c r="C21" s="162" t="s">
        <v>53</v>
      </c>
      <c r="D21" s="46">
        <f t="shared" si="1"/>
        <v>288</v>
      </c>
      <c r="E21" s="31">
        <v>288</v>
      </c>
      <c r="F21" s="46">
        <v>96</v>
      </c>
      <c r="G21" s="47">
        <f t="shared" si="2"/>
        <v>192</v>
      </c>
      <c r="H21" s="25">
        <v>192</v>
      </c>
      <c r="I21" s="48">
        <v>146</v>
      </c>
      <c r="J21" s="49">
        <v>51</v>
      </c>
      <c r="K21" s="48">
        <v>51</v>
      </c>
      <c r="L21" s="46">
        <v>60</v>
      </c>
      <c r="M21" s="42">
        <v>30</v>
      </c>
      <c r="N21" s="49">
        <v>0</v>
      </c>
      <c r="O21" s="48">
        <v>0</v>
      </c>
    </row>
    <row r="22" spans="1:15" ht="15.75">
      <c r="A22" s="50" t="s">
        <v>66</v>
      </c>
      <c r="B22" s="161" t="s">
        <v>67</v>
      </c>
      <c r="C22" s="162" t="s">
        <v>68</v>
      </c>
      <c r="D22" s="46">
        <f t="shared" si="1"/>
        <v>433</v>
      </c>
      <c r="E22" s="31">
        <v>433</v>
      </c>
      <c r="F22" s="46">
        <v>145</v>
      </c>
      <c r="G22" s="47">
        <f t="shared" si="2"/>
        <v>288</v>
      </c>
      <c r="H22" s="25">
        <v>288</v>
      </c>
      <c r="I22" s="48">
        <v>14</v>
      </c>
      <c r="J22" s="49">
        <v>68</v>
      </c>
      <c r="K22" s="48">
        <v>52</v>
      </c>
      <c r="L22" s="46">
        <v>68</v>
      </c>
      <c r="M22" s="43">
        <v>100</v>
      </c>
      <c r="N22" s="49">
        <v>0</v>
      </c>
      <c r="O22" s="48">
        <v>0</v>
      </c>
    </row>
    <row r="23" spans="1:15" ht="18" customHeight="1">
      <c r="A23" s="10" t="s">
        <v>69</v>
      </c>
      <c r="B23" s="11" t="s">
        <v>70</v>
      </c>
      <c r="C23" s="51" t="s">
        <v>71</v>
      </c>
      <c r="D23" s="13">
        <f aca="true" t="shared" si="3" ref="D23:O23">SUM(D24:D28)</f>
        <v>284</v>
      </c>
      <c r="E23" s="16">
        <f t="shared" si="3"/>
        <v>284</v>
      </c>
      <c r="F23" s="13">
        <f t="shared" si="3"/>
        <v>88</v>
      </c>
      <c r="G23" s="15">
        <f t="shared" si="3"/>
        <v>196</v>
      </c>
      <c r="H23" s="16">
        <f t="shared" si="3"/>
        <v>196</v>
      </c>
      <c r="I23" s="17">
        <f t="shared" si="3"/>
        <v>112</v>
      </c>
      <c r="J23" s="18">
        <f t="shared" si="3"/>
        <v>86</v>
      </c>
      <c r="K23" s="17">
        <f t="shared" si="3"/>
        <v>78</v>
      </c>
      <c r="L23" s="13">
        <f t="shared" si="3"/>
        <v>0</v>
      </c>
      <c r="M23" s="13">
        <f t="shared" si="3"/>
        <v>32</v>
      </c>
      <c r="N23" s="18">
        <f t="shared" si="3"/>
        <v>0</v>
      </c>
      <c r="O23" s="17">
        <f t="shared" si="3"/>
        <v>0</v>
      </c>
    </row>
    <row r="24" spans="1:15" ht="16.5" customHeight="1">
      <c r="A24" s="52" t="s">
        <v>72</v>
      </c>
      <c r="B24" s="163" t="s">
        <v>73</v>
      </c>
      <c r="C24" s="155" t="s">
        <v>56</v>
      </c>
      <c r="D24" s="30">
        <f>SUM(G24,F24)</f>
        <v>52</v>
      </c>
      <c r="E24" s="31">
        <v>52</v>
      </c>
      <c r="F24" s="30">
        <v>16</v>
      </c>
      <c r="G24" s="32">
        <f>SUM(J24:O24)</f>
        <v>36</v>
      </c>
      <c r="H24" s="25">
        <v>36</v>
      </c>
      <c r="I24" s="33">
        <v>18</v>
      </c>
      <c r="J24" s="36">
        <v>36</v>
      </c>
      <c r="K24" s="41">
        <v>0</v>
      </c>
      <c r="L24" s="30">
        <v>0</v>
      </c>
      <c r="M24" s="38">
        <v>0</v>
      </c>
      <c r="N24" s="34">
        <v>0</v>
      </c>
      <c r="O24" s="53">
        <v>0</v>
      </c>
    </row>
    <row r="25" spans="1:15" ht="27" customHeight="1">
      <c r="A25" s="52" t="s">
        <v>74</v>
      </c>
      <c r="B25" s="163" t="s">
        <v>75</v>
      </c>
      <c r="C25" s="155" t="s">
        <v>56</v>
      </c>
      <c r="D25" s="30">
        <f>SUM(G25,F25)</f>
        <v>63</v>
      </c>
      <c r="E25" s="31">
        <v>63</v>
      </c>
      <c r="F25" s="30">
        <v>21</v>
      </c>
      <c r="G25" s="32">
        <f>SUM(J25:O25)</f>
        <v>42</v>
      </c>
      <c r="H25" s="25">
        <v>42</v>
      </c>
      <c r="I25" s="33">
        <v>21</v>
      </c>
      <c r="J25" s="54">
        <v>18</v>
      </c>
      <c r="K25" s="44">
        <v>24</v>
      </c>
      <c r="L25" s="38">
        <v>0</v>
      </c>
      <c r="M25" s="38">
        <v>0</v>
      </c>
      <c r="N25" s="34">
        <v>0</v>
      </c>
      <c r="O25" s="53">
        <v>0</v>
      </c>
    </row>
    <row r="26" spans="1:15" ht="27" customHeight="1">
      <c r="A26" s="52" t="s">
        <v>76</v>
      </c>
      <c r="B26" s="163" t="s">
        <v>77</v>
      </c>
      <c r="C26" s="155" t="s">
        <v>78</v>
      </c>
      <c r="D26" s="30">
        <f>SUM(G26,F26)</f>
        <v>71</v>
      </c>
      <c r="E26" s="31">
        <v>71</v>
      </c>
      <c r="F26" s="30">
        <v>21</v>
      </c>
      <c r="G26" s="32">
        <f>SUM(J26:O26)</f>
        <v>50</v>
      </c>
      <c r="H26" s="25">
        <v>50</v>
      </c>
      <c r="I26" s="33">
        <v>31</v>
      </c>
      <c r="J26" s="54">
        <v>17</v>
      </c>
      <c r="K26" s="35">
        <v>33</v>
      </c>
      <c r="L26" s="38">
        <v>0</v>
      </c>
      <c r="M26" s="38">
        <v>0</v>
      </c>
      <c r="N26" s="34">
        <v>0</v>
      </c>
      <c r="O26" s="53">
        <v>0</v>
      </c>
    </row>
    <row r="27" spans="1:15" ht="23.25" customHeight="1">
      <c r="A27" s="52" t="s">
        <v>79</v>
      </c>
      <c r="B27" s="163" t="s">
        <v>80</v>
      </c>
      <c r="C27" s="164" t="s">
        <v>136</v>
      </c>
      <c r="D27" s="30">
        <f>SUM(G27,F27)</f>
        <v>52</v>
      </c>
      <c r="E27" s="31">
        <v>52</v>
      </c>
      <c r="F27" s="30">
        <v>16</v>
      </c>
      <c r="G27" s="32">
        <f>SUM(J27:O27)</f>
        <v>36</v>
      </c>
      <c r="H27" s="25">
        <v>36</v>
      </c>
      <c r="I27" s="33">
        <v>18</v>
      </c>
      <c r="J27" s="54">
        <v>15</v>
      </c>
      <c r="K27" s="44">
        <v>21</v>
      </c>
      <c r="L27" s="38">
        <v>0</v>
      </c>
      <c r="M27" s="38">
        <v>0</v>
      </c>
      <c r="N27" s="34">
        <v>0</v>
      </c>
      <c r="O27" s="53">
        <v>0</v>
      </c>
    </row>
    <row r="28" spans="1:15" ht="23.25" customHeight="1">
      <c r="A28" s="52" t="s">
        <v>81</v>
      </c>
      <c r="B28" s="163" t="s">
        <v>82</v>
      </c>
      <c r="C28" s="155" t="s">
        <v>53</v>
      </c>
      <c r="D28" s="30">
        <f>SUM(G28,F28)</f>
        <v>46</v>
      </c>
      <c r="E28" s="31">
        <v>46</v>
      </c>
      <c r="F28" s="30">
        <v>14</v>
      </c>
      <c r="G28" s="32">
        <f>SUM(J28:O28)</f>
        <v>32</v>
      </c>
      <c r="H28" s="25">
        <v>32</v>
      </c>
      <c r="I28" s="33">
        <v>24</v>
      </c>
      <c r="J28" s="34">
        <v>0</v>
      </c>
      <c r="K28" s="33">
        <v>0</v>
      </c>
      <c r="L28" s="30">
        <v>0</v>
      </c>
      <c r="M28" s="42">
        <v>32</v>
      </c>
      <c r="N28" s="34">
        <v>0</v>
      </c>
      <c r="O28" s="53">
        <v>0</v>
      </c>
    </row>
    <row r="29" spans="1:15" ht="25.5">
      <c r="A29" s="56" t="s">
        <v>83</v>
      </c>
      <c r="B29" s="56" t="s">
        <v>84</v>
      </c>
      <c r="C29" s="57" t="s">
        <v>85</v>
      </c>
      <c r="D29" s="58">
        <f aca="true" t="shared" si="4" ref="D29:O29">SUM(D31,D34,D35,D36,D38,D39,D40,D43,D44)</f>
        <v>1400</v>
      </c>
      <c r="E29" s="59">
        <f t="shared" si="4"/>
        <v>1400</v>
      </c>
      <c r="F29" s="60">
        <f t="shared" si="4"/>
        <v>232</v>
      </c>
      <c r="G29" s="61">
        <f t="shared" si="4"/>
        <v>1168</v>
      </c>
      <c r="H29" s="62">
        <f t="shared" si="4"/>
        <v>1168</v>
      </c>
      <c r="I29" s="63">
        <f t="shared" si="4"/>
        <v>722</v>
      </c>
      <c r="J29" s="64">
        <f t="shared" si="4"/>
        <v>29</v>
      </c>
      <c r="K29" s="63">
        <f t="shared" si="4"/>
        <v>119</v>
      </c>
      <c r="L29" s="65">
        <f t="shared" si="4"/>
        <v>139</v>
      </c>
      <c r="M29" s="65">
        <f t="shared" si="4"/>
        <v>320</v>
      </c>
      <c r="N29" s="64">
        <f t="shared" si="4"/>
        <v>561</v>
      </c>
      <c r="O29" s="63">
        <f t="shared" si="4"/>
        <v>0</v>
      </c>
    </row>
    <row r="30" spans="1:15" ht="29.25" customHeight="1">
      <c r="A30" s="66" t="s">
        <v>86</v>
      </c>
      <c r="B30" s="66" t="s">
        <v>87</v>
      </c>
      <c r="C30" s="67" t="s">
        <v>88</v>
      </c>
      <c r="D30" s="68">
        <f>SUM(D31,D36)</f>
        <v>716</v>
      </c>
      <c r="E30" s="69">
        <f>SUM(E31,E36)</f>
        <v>716</v>
      </c>
      <c r="F30" s="70">
        <f>SUM(F31,F36,F40)</f>
        <v>232</v>
      </c>
      <c r="G30" s="71">
        <f>SUM(G31,G36,G40)</f>
        <v>484</v>
      </c>
      <c r="H30" s="72">
        <f>SUM(E31,E36,E40)</f>
        <v>716</v>
      </c>
      <c r="I30" s="73">
        <f aca="true" t="shared" si="5" ref="I30:O30">SUM(I31,I36,I40)</f>
        <v>254</v>
      </c>
      <c r="J30" s="74">
        <f t="shared" si="5"/>
        <v>29</v>
      </c>
      <c r="K30" s="73">
        <f t="shared" si="5"/>
        <v>71</v>
      </c>
      <c r="L30" s="75">
        <f t="shared" si="5"/>
        <v>85</v>
      </c>
      <c r="M30" s="75">
        <f t="shared" si="5"/>
        <v>206</v>
      </c>
      <c r="N30" s="74">
        <f t="shared" si="5"/>
        <v>93</v>
      </c>
      <c r="O30" s="73">
        <f t="shared" si="5"/>
        <v>0</v>
      </c>
    </row>
    <row r="31" spans="1:15" ht="44.25" customHeight="1">
      <c r="A31" s="76" t="s">
        <v>89</v>
      </c>
      <c r="B31" s="77" t="s">
        <v>90</v>
      </c>
      <c r="C31" s="166" t="s">
        <v>91</v>
      </c>
      <c r="D31" s="79">
        <f aca="true" t="shared" si="6" ref="D31:O31">SUM(D32:D33)</f>
        <v>360</v>
      </c>
      <c r="E31" s="80">
        <f t="shared" si="6"/>
        <v>360</v>
      </c>
      <c r="F31" s="79">
        <f t="shared" si="6"/>
        <v>116</v>
      </c>
      <c r="G31" s="81">
        <f t="shared" si="6"/>
        <v>244</v>
      </c>
      <c r="H31" s="82">
        <f t="shared" si="6"/>
        <v>244</v>
      </c>
      <c r="I31" s="83">
        <f t="shared" si="6"/>
        <v>142</v>
      </c>
      <c r="J31" s="84">
        <f t="shared" si="6"/>
        <v>29</v>
      </c>
      <c r="K31" s="83">
        <f t="shared" si="6"/>
        <v>47</v>
      </c>
      <c r="L31" s="79">
        <f t="shared" si="6"/>
        <v>51</v>
      </c>
      <c r="M31" s="79">
        <f t="shared" si="6"/>
        <v>89</v>
      </c>
      <c r="N31" s="84">
        <f t="shared" si="6"/>
        <v>28</v>
      </c>
      <c r="O31" s="83">
        <f t="shared" si="6"/>
        <v>0</v>
      </c>
    </row>
    <row r="32" spans="1:15" ht="31.5" customHeight="1">
      <c r="A32" s="85" t="s">
        <v>92</v>
      </c>
      <c r="B32" s="55" t="s">
        <v>93</v>
      </c>
      <c r="C32" s="175" t="s">
        <v>94</v>
      </c>
      <c r="D32" s="30">
        <f>SUM(G32,F32)</f>
        <v>157</v>
      </c>
      <c r="E32" s="31">
        <v>157</v>
      </c>
      <c r="F32" s="30">
        <v>49</v>
      </c>
      <c r="G32" s="32">
        <f>SUM(J32:O32)</f>
        <v>108</v>
      </c>
      <c r="H32" s="86">
        <v>108</v>
      </c>
      <c r="I32" s="33">
        <v>54</v>
      </c>
      <c r="J32" s="34">
        <v>12</v>
      </c>
      <c r="K32" s="87">
        <v>23</v>
      </c>
      <c r="L32" s="38">
        <v>19</v>
      </c>
      <c r="M32" s="38">
        <v>41</v>
      </c>
      <c r="N32" s="88">
        <v>13</v>
      </c>
      <c r="O32" s="53">
        <v>0</v>
      </c>
    </row>
    <row r="33" spans="1:15" ht="45" customHeight="1">
      <c r="A33" s="85" t="s">
        <v>95</v>
      </c>
      <c r="B33" s="163" t="s">
        <v>90</v>
      </c>
      <c r="C33" s="175"/>
      <c r="D33" s="89">
        <f>SUM(G33,F33)</f>
        <v>203</v>
      </c>
      <c r="E33" s="90">
        <v>203</v>
      </c>
      <c r="F33" s="89">
        <v>67</v>
      </c>
      <c r="G33" s="32">
        <f>SUM(J33:O33)</f>
        <v>136</v>
      </c>
      <c r="H33" s="86">
        <v>136</v>
      </c>
      <c r="I33" s="53">
        <v>88</v>
      </c>
      <c r="J33" s="91">
        <v>17</v>
      </c>
      <c r="K33" s="53">
        <v>24</v>
      </c>
      <c r="L33" s="89">
        <v>32</v>
      </c>
      <c r="M33" s="92">
        <v>48</v>
      </c>
      <c r="N33" s="93">
        <v>15</v>
      </c>
      <c r="O33" s="53">
        <v>0</v>
      </c>
    </row>
    <row r="34" spans="1:15" ht="22.5" customHeight="1">
      <c r="A34" s="94" t="s">
        <v>96</v>
      </c>
      <c r="B34" s="165" t="s">
        <v>97</v>
      </c>
      <c r="C34" s="95" t="s">
        <v>33</v>
      </c>
      <c r="D34" s="96">
        <f>SUM(G34,F34)</f>
        <v>252</v>
      </c>
      <c r="E34" s="97">
        <v>252</v>
      </c>
      <c r="F34" s="96">
        <v>0</v>
      </c>
      <c r="G34" s="98">
        <f>SUM(J34:O34)</f>
        <v>252</v>
      </c>
      <c r="H34" s="86">
        <v>252</v>
      </c>
      <c r="I34" s="99">
        <v>144</v>
      </c>
      <c r="J34" s="100">
        <v>0</v>
      </c>
      <c r="K34" s="99">
        <v>48</v>
      </c>
      <c r="L34" s="96">
        <v>54</v>
      </c>
      <c r="M34" s="96">
        <v>114</v>
      </c>
      <c r="N34" s="101">
        <v>36</v>
      </c>
      <c r="O34" s="99">
        <v>0</v>
      </c>
    </row>
    <row r="35" spans="1:15" ht="24.75" customHeight="1">
      <c r="A35" s="94" t="s">
        <v>98</v>
      </c>
      <c r="B35" s="102" t="s">
        <v>99</v>
      </c>
      <c r="C35" s="95" t="s">
        <v>100</v>
      </c>
      <c r="D35" s="96">
        <f>SUM(G35,F35)</f>
        <v>360</v>
      </c>
      <c r="E35" s="97">
        <v>360</v>
      </c>
      <c r="F35" s="96">
        <v>0</v>
      </c>
      <c r="G35" s="98">
        <f>SUM(J35:O35)</f>
        <v>360</v>
      </c>
      <c r="H35" s="86">
        <v>360</v>
      </c>
      <c r="I35" s="99">
        <v>324</v>
      </c>
      <c r="J35" s="100">
        <v>0</v>
      </c>
      <c r="K35" s="99">
        <v>0</v>
      </c>
      <c r="L35" s="96">
        <v>0</v>
      </c>
      <c r="M35" s="96">
        <v>0</v>
      </c>
      <c r="N35" s="101">
        <v>360</v>
      </c>
      <c r="O35" s="99">
        <v>0</v>
      </c>
    </row>
    <row r="36" spans="1:15" ht="31.5" customHeight="1">
      <c r="A36" s="103" t="s">
        <v>101</v>
      </c>
      <c r="B36" s="76" t="s">
        <v>102</v>
      </c>
      <c r="C36" s="78" t="s">
        <v>91</v>
      </c>
      <c r="D36" s="79">
        <f aca="true" t="shared" si="7" ref="D36:O36">SUM(D37:D37)</f>
        <v>356</v>
      </c>
      <c r="E36" s="104">
        <f t="shared" si="7"/>
        <v>356</v>
      </c>
      <c r="F36" s="79">
        <f t="shared" si="7"/>
        <v>116</v>
      </c>
      <c r="G36" s="81">
        <f t="shared" si="7"/>
        <v>240</v>
      </c>
      <c r="H36" s="105">
        <f t="shared" si="7"/>
        <v>240</v>
      </c>
      <c r="I36" s="83">
        <f t="shared" si="7"/>
        <v>112</v>
      </c>
      <c r="J36" s="83">
        <f t="shared" si="7"/>
        <v>0</v>
      </c>
      <c r="K36" s="83">
        <f t="shared" si="7"/>
        <v>24</v>
      </c>
      <c r="L36" s="79">
        <f t="shared" si="7"/>
        <v>34</v>
      </c>
      <c r="M36" s="79">
        <f t="shared" si="7"/>
        <v>117</v>
      </c>
      <c r="N36" s="84">
        <f t="shared" si="7"/>
        <v>65</v>
      </c>
      <c r="O36" s="83">
        <f t="shared" si="7"/>
        <v>0</v>
      </c>
    </row>
    <row r="37" spans="1:15" ht="30.75" customHeight="1">
      <c r="A37" s="85" t="s">
        <v>103</v>
      </c>
      <c r="B37" s="37" t="s">
        <v>104</v>
      </c>
      <c r="C37" s="156" t="s">
        <v>33</v>
      </c>
      <c r="D37" s="89">
        <f>SUM(G37,F37)</f>
        <v>356</v>
      </c>
      <c r="E37" s="90">
        <v>356</v>
      </c>
      <c r="F37" s="89">
        <v>116</v>
      </c>
      <c r="G37" s="32">
        <f>SUM(J37:O37)</f>
        <v>240</v>
      </c>
      <c r="H37" s="86">
        <v>240</v>
      </c>
      <c r="I37" s="53">
        <v>112</v>
      </c>
      <c r="J37" s="91">
        <v>0</v>
      </c>
      <c r="K37" s="53">
        <v>24</v>
      </c>
      <c r="L37" s="89">
        <v>34</v>
      </c>
      <c r="M37" s="89">
        <v>117</v>
      </c>
      <c r="N37" s="106">
        <v>65</v>
      </c>
      <c r="O37" s="53">
        <v>0</v>
      </c>
    </row>
    <row r="38" spans="1:15" ht="22.5" customHeight="1">
      <c r="A38" s="94" t="s">
        <v>105</v>
      </c>
      <c r="B38" s="165" t="s">
        <v>97</v>
      </c>
      <c r="C38" s="167" t="s">
        <v>33</v>
      </c>
      <c r="D38" s="96">
        <f>SUM(G38,F38)</f>
        <v>72</v>
      </c>
      <c r="E38" s="97">
        <v>72</v>
      </c>
      <c r="F38" s="96">
        <v>0</v>
      </c>
      <c r="G38" s="98">
        <f>SUM(J38:O38)</f>
        <v>72</v>
      </c>
      <c r="H38" s="86">
        <v>72</v>
      </c>
      <c r="I38" s="99">
        <v>0</v>
      </c>
      <c r="J38" s="100">
        <v>0</v>
      </c>
      <c r="K38" s="99">
        <v>0</v>
      </c>
      <c r="L38" s="96">
        <v>0</v>
      </c>
      <c r="M38" s="96">
        <v>0</v>
      </c>
      <c r="N38" s="101">
        <v>72</v>
      </c>
      <c r="O38" s="99">
        <v>0</v>
      </c>
    </row>
    <row r="39" spans="1:15" ht="27" customHeight="1">
      <c r="A39" s="94" t="s">
        <v>106</v>
      </c>
      <c r="B39" s="102" t="s">
        <v>107</v>
      </c>
      <c r="C39" s="107" t="s">
        <v>108</v>
      </c>
      <c r="D39" s="96">
        <f>SUM(G39,F39)</f>
        <v>0</v>
      </c>
      <c r="E39" s="97">
        <v>0</v>
      </c>
      <c r="F39" s="96">
        <v>0</v>
      </c>
      <c r="G39" s="98">
        <f>SUM(J39:O39)</f>
        <v>0</v>
      </c>
      <c r="H39" s="86">
        <v>0</v>
      </c>
      <c r="I39" s="99">
        <v>0</v>
      </c>
      <c r="J39" s="100">
        <v>0</v>
      </c>
      <c r="K39" s="99">
        <v>0</v>
      </c>
      <c r="L39" s="96">
        <v>0</v>
      </c>
      <c r="M39" s="96">
        <v>0</v>
      </c>
      <c r="N39" s="100">
        <v>0</v>
      </c>
      <c r="O39" s="99">
        <v>0</v>
      </c>
    </row>
    <row r="40" spans="1:15" ht="15.75" hidden="1">
      <c r="A40" s="103"/>
      <c r="B40" s="76"/>
      <c r="C40" s="108"/>
      <c r="D40" s="79"/>
      <c r="E40" s="109"/>
      <c r="F40" s="79"/>
      <c r="G40" s="81"/>
      <c r="H40" s="109"/>
      <c r="I40" s="83"/>
      <c r="J40" s="84"/>
      <c r="K40" s="83"/>
      <c r="L40" s="79"/>
      <c r="M40" s="79"/>
      <c r="N40" s="84"/>
      <c r="O40" s="83"/>
    </row>
    <row r="41" spans="1:15" ht="35.25" customHeight="1" hidden="1">
      <c r="A41" s="85"/>
      <c r="B41" s="29"/>
      <c r="C41" s="110"/>
      <c r="D41" s="89"/>
      <c r="E41" s="90"/>
      <c r="F41" s="89"/>
      <c r="G41" s="32"/>
      <c r="H41" s="86"/>
      <c r="I41" s="53"/>
      <c r="J41" s="91"/>
      <c r="K41" s="53"/>
      <c r="L41" s="89"/>
      <c r="M41" s="89"/>
      <c r="N41" s="91"/>
      <c r="O41" s="53"/>
    </row>
    <row r="42" spans="1:15" ht="36.75" customHeight="1" hidden="1">
      <c r="A42" s="85"/>
      <c r="B42" s="29"/>
      <c r="C42" s="110"/>
      <c r="D42" s="89"/>
      <c r="E42" s="90"/>
      <c r="F42" s="89"/>
      <c r="G42" s="32"/>
      <c r="H42" s="86"/>
      <c r="I42" s="53"/>
      <c r="J42" s="91"/>
      <c r="K42" s="53"/>
      <c r="L42" s="89"/>
      <c r="M42" s="89"/>
      <c r="N42" s="91"/>
      <c r="O42" s="53"/>
    </row>
    <row r="43" spans="1:15" ht="26.25" customHeight="1" hidden="1">
      <c r="A43" s="94"/>
      <c r="B43" s="102"/>
      <c r="C43" s="107"/>
      <c r="D43" s="96"/>
      <c r="E43" s="97"/>
      <c r="F43" s="96"/>
      <c r="G43" s="98"/>
      <c r="H43" s="86"/>
      <c r="I43" s="99"/>
      <c r="J43" s="100"/>
      <c r="K43" s="99"/>
      <c r="L43" s="96"/>
      <c r="M43" s="96"/>
      <c r="N43" s="100"/>
      <c r="O43" s="99"/>
    </row>
    <row r="44" spans="1:15" ht="24" customHeight="1" hidden="1">
      <c r="A44" s="94"/>
      <c r="B44" s="102"/>
      <c r="C44" s="107"/>
      <c r="D44" s="96"/>
      <c r="E44" s="97"/>
      <c r="F44" s="96"/>
      <c r="G44" s="98"/>
      <c r="H44" s="86"/>
      <c r="I44" s="99"/>
      <c r="J44" s="100"/>
      <c r="K44" s="99"/>
      <c r="L44" s="96"/>
      <c r="M44" s="96"/>
      <c r="N44" s="100"/>
      <c r="O44" s="99"/>
    </row>
    <row r="45" spans="1:15" ht="15.75">
      <c r="A45" s="11" t="s">
        <v>109</v>
      </c>
      <c r="B45" s="111" t="s">
        <v>49</v>
      </c>
      <c r="C45" s="112" t="s">
        <v>110</v>
      </c>
      <c r="D45" s="113">
        <f>SUM(G45,F45)</f>
        <v>80</v>
      </c>
      <c r="E45" s="114">
        <v>80</v>
      </c>
      <c r="F45" s="113">
        <v>40</v>
      </c>
      <c r="G45" s="115">
        <f>SUM(J45:O45)</f>
        <v>40</v>
      </c>
      <c r="H45" s="116">
        <v>40</v>
      </c>
      <c r="I45" s="117">
        <v>40</v>
      </c>
      <c r="J45" s="118">
        <v>0</v>
      </c>
      <c r="K45" s="117">
        <v>0</v>
      </c>
      <c r="L45" s="113">
        <v>0</v>
      </c>
      <c r="M45" s="113">
        <v>25</v>
      </c>
      <c r="N45" s="118">
        <v>15</v>
      </c>
      <c r="O45" s="117">
        <v>0</v>
      </c>
    </row>
    <row r="46" spans="1:15" ht="28.5">
      <c r="A46" s="119"/>
      <c r="B46" s="120"/>
      <c r="C46" s="121" t="s">
        <v>111</v>
      </c>
      <c r="D46" s="122">
        <f>SUM(G46,F46)</f>
        <v>4842</v>
      </c>
      <c r="E46" s="123">
        <v>4842</v>
      </c>
      <c r="F46" s="122">
        <f>SUM(F6,F23,F29,F45)</f>
        <v>1386</v>
      </c>
      <c r="G46" s="124">
        <f>SUM(G6,G23,G29,G45)</f>
        <v>3456</v>
      </c>
      <c r="H46" s="125">
        <v>3456</v>
      </c>
      <c r="I46" s="126">
        <f aca="true" t="shared" si="8" ref="I46:O46">SUM(I6,I23,I29,I45)</f>
        <v>1228</v>
      </c>
      <c r="J46" s="127">
        <f t="shared" si="8"/>
        <v>612</v>
      </c>
      <c r="K46" s="126">
        <f t="shared" si="8"/>
        <v>828</v>
      </c>
      <c r="L46" s="122">
        <f t="shared" si="8"/>
        <v>576</v>
      </c>
      <c r="M46" s="122">
        <f t="shared" si="8"/>
        <v>828</v>
      </c>
      <c r="N46" s="127">
        <f t="shared" si="8"/>
        <v>612</v>
      </c>
      <c r="O46" s="126">
        <f t="shared" si="8"/>
        <v>0</v>
      </c>
    </row>
    <row r="47" spans="1:15" ht="15.75">
      <c r="A47" s="128"/>
      <c r="B47" s="129"/>
      <c r="C47" s="130"/>
      <c r="D47" s="131"/>
      <c r="E47" s="131"/>
      <c r="F47" s="131"/>
      <c r="G47" s="132"/>
      <c r="H47" s="133"/>
      <c r="I47" s="134"/>
      <c r="J47" s="135"/>
      <c r="K47" s="134"/>
      <c r="L47" s="131"/>
      <c r="M47" s="131"/>
      <c r="N47" s="135"/>
      <c r="O47" s="134"/>
    </row>
    <row r="48" spans="1:15" ht="37.5" customHeight="1">
      <c r="A48" s="168" t="s">
        <v>112</v>
      </c>
      <c r="B48" s="168" t="s">
        <v>113</v>
      </c>
      <c r="C48" s="168"/>
      <c r="D48" s="169"/>
      <c r="E48" s="169"/>
      <c r="F48" s="169"/>
      <c r="G48" s="170"/>
      <c r="H48" s="171"/>
      <c r="I48" s="172"/>
      <c r="J48" s="173"/>
      <c r="K48" s="172"/>
      <c r="L48" s="169"/>
      <c r="M48" s="169"/>
      <c r="N48" s="173"/>
      <c r="O48" s="174" t="s">
        <v>114</v>
      </c>
    </row>
    <row r="49" spans="1:15" ht="17.25" customHeight="1">
      <c r="A49" s="176" t="s">
        <v>115</v>
      </c>
      <c r="B49" s="176"/>
      <c r="C49" s="176"/>
      <c r="D49" s="176"/>
      <c r="E49" s="176"/>
      <c r="F49" s="176"/>
      <c r="G49" s="177" t="s">
        <v>116</v>
      </c>
      <c r="H49" s="178" t="s">
        <v>117</v>
      </c>
      <c r="I49" s="178"/>
      <c r="J49" s="136">
        <v>595</v>
      </c>
      <c r="K49" s="137" t="s">
        <v>118</v>
      </c>
      <c r="L49" s="138" t="s">
        <v>119</v>
      </c>
      <c r="M49" s="138" t="s">
        <v>120</v>
      </c>
      <c r="N49" s="136" t="s">
        <v>121</v>
      </c>
      <c r="O49" s="137">
        <v>0</v>
      </c>
    </row>
    <row r="50" spans="1:15" ht="16.5" customHeight="1">
      <c r="A50" s="176"/>
      <c r="B50" s="176"/>
      <c r="C50" s="176"/>
      <c r="D50" s="176"/>
      <c r="E50" s="176"/>
      <c r="F50" s="176"/>
      <c r="G50" s="177"/>
      <c r="H50" s="179" t="s">
        <v>122</v>
      </c>
      <c r="I50" s="179"/>
      <c r="J50" s="139">
        <v>0</v>
      </c>
      <c r="K50" s="140" t="s">
        <v>123</v>
      </c>
      <c r="L50" s="141" t="s">
        <v>124</v>
      </c>
      <c r="M50" s="142">
        <v>84</v>
      </c>
      <c r="N50" s="139" t="s">
        <v>121</v>
      </c>
      <c r="O50" s="143">
        <v>0</v>
      </c>
    </row>
    <row r="51" spans="1:15" ht="19.5" customHeight="1">
      <c r="A51" s="180" t="s">
        <v>125</v>
      </c>
      <c r="B51" s="180"/>
      <c r="C51" s="180"/>
      <c r="D51" s="180"/>
      <c r="E51" s="180"/>
      <c r="F51" s="180"/>
      <c r="G51" s="177"/>
      <c r="H51" s="179" t="s">
        <v>126</v>
      </c>
      <c r="I51" s="179"/>
      <c r="J51" s="139">
        <v>0</v>
      </c>
      <c r="K51" s="140">
        <v>0</v>
      </c>
      <c r="L51" s="141">
        <v>0</v>
      </c>
      <c r="M51" s="141"/>
      <c r="N51" s="139" t="s">
        <v>127</v>
      </c>
      <c r="O51" s="143">
        <v>0</v>
      </c>
    </row>
    <row r="52" spans="1:16" ht="19.5" customHeight="1">
      <c r="A52" s="180"/>
      <c r="B52" s="180"/>
      <c r="C52" s="180"/>
      <c r="D52" s="180"/>
      <c r="E52" s="180"/>
      <c r="F52" s="180"/>
      <c r="G52" s="177"/>
      <c r="H52" s="181" t="s">
        <v>128</v>
      </c>
      <c r="I52" s="181"/>
      <c r="J52" s="144" t="s">
        <v>108</v>
      </c>
      <c r="K52" s="145">
        <v>2</v>
      </c>
      <c r="L52" s="146" t="s">
        <v>129</v>
      </c>
      <c r="M52" s="146" t="s">
        <v>130</v>
      </c>
      <c r="N52" s="144" t="s">
        <v>130</v>
      </c>
      <c r="O52" s="145">
        <v>0</v>
      </c>
      <c r="P52" s="147"/>
    </row>
    <row r="53" spans="1:16" ht="15.75" customHeight="1">
      <c r="A53" s="180"/>
      <c r="B53" s="180"/>
      <c r="C53" s="180"/>
      <c r="D53" s="180"/>
      <c r="E53" s="180"/>
      <c r="F53" s="180"/>
      <c r="G53" s="177"/>
      <c r="H53" s="182" t="s">
        <v>131</v>
      </c>
      <c r="I53" s="182"/>
      <c r="J53" s="148" t="s">
        <v>129</v>
      </c>
      <c r="K53" s="149" t="s">
        <v>132</v>
      </c>
      <c r="L53" s="150" t="s">
        <v>108</v>
      </c>
      <c r="M53" s="150" t="s">
        <v>133</v>
      </c>
      <c r="N53" s="148" t="s">
        <v>134</v>
      </c>
      <c r="O53" s="149">
        <v>0</v>
      </c>
      <c r="P53" s="147"/>
    </row>
    <row r="54" spans="1:16" ht="12.75" customHeight="1">
      <c r="A54" s="180"/>
      <c r="B54" s="180"/>
      <c r="C54" s="180"/>
      <c r="D54" s="180"/>
      <c r="E54" s="180"/>
      <c r="F54" s="180"/>
      <c r="G54" s="177"/>
      <c r="H54" s="183" t="s">
        <v>135</v>
      </c>
      <c r="I54" s="183"/>
      <c r="J54" s="151">
        <v>0</v>
      </c>
      <c r="K54" s="152">
        <v>0</v>
      </c>
      <c r="L54" s="153">
        <v>0</v>
      </c>
      <c r="M54" s="154">
        <v>0</v>
      </c>
      <c r="N54" s="151" t="s">
        <v>129</v>
      </c>
      <c r="O54" s="152">
        <v>0</v>
      </c>
      <c r="P54" s="147"/>
    </row>
    <row r="55" ht="12.75">
      <c r="P55" s="147"/>
    </row>
    <row r="56" ht="12.75">
      <c r="P56" s="147"/>
    </row>
  </sheetData>
  <sheetProtection password="FACF" sheet="1" selectLockedCells="1" selectUnlockedCells="1"/>
  <mergeCells count="26">
    <mergeCell ref="B1:O1"/>
    <mergeCell ref="A2:A5"/>
    <mergeCell ref="B2:B5"/>
    <mergeCell ref="C2:C5"/>
    <mergeCell ref="D2:I2"/>
    <mergeCell ref="J2:O2"/>
    <mergeCell ref="D3:D5"/>
    <mergeCell ref="E3:E5"/>
    <mergeCell ref="F3:F5"/>
    <mergeCell ref="G3:I3"/>
    <mergeCell ref="J3:K3"/>
    <mergeCell ref="L3:M3"/>
    <mergeCell ref="N3:O3"/>
    <mergeCell ref="G4:G5"/>
    <mergeCell ref="H4:H5"/>
    <mergeCell ref="I4:I5"/>
    <mergeCell ref="C32:C33"/>
    <mergeCell ref="A49:F50"/>
    <mergeCell ref="G49:G54"/>
    <mergeCell ref="H49:I49"/>
    <mergeCell ref="H50:I50"/>
    <mergeCell ref="A51:F54"/>
    <mergeCell ref="H51:I51"/>
    <mergeCell ref="H52:I52"/>
    <mergeCell ref="H53:I53"/>
    <mergeCell ref="H54:I54"/>
  </mergeCells>
  <printOptions/>
  <pageMargins left="0.375" right="0.1763888888888889" top="0.86" bottom="1.025" header="0.25277777777777777" footer="0.7875"/>
  <pageSetup horizontalDpi="300" verticalDpi="300" orientation="landscape" paperSize="9" scale="76" r:id="rId1"/>
  <headerFooter alignWithMargins="0">
    <oddHeader>&amp;C&amp;"Arial,Обычный"&amp;A</oddHeader>
    <oddFooter>&amp;C&amp;"Arial,Обычный"Страница &amp;P</oddFooter>
  </headerFooter>
  <rowBreaks count="1" manualBreakCount="1">
    <brk id="30" max="14" man="1"/>
  </rowBreaks>
  <ignoredErrors>
    <ignoredError sqref="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Vital</cp:lastModifiedBy>
  <cp:lastPrinted>2014-12-03T06:42:29Z</cp:lastPrinted>
  <dcterms:modified xsi:type="dcterms:W3CDTF">2015-04-19T05:38:01Z</dcterms:modified>
  <cp:category/>
  <cp:version/>
  <cp:contentType/>
  <cp:contentStatus/>
</cp:coreProperties>
</file>